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pivotCache/pivotCacheDefinition3.xml" ContentType="application/vnd.openxmlformats-officedocument.spreadsheetml.pivotCacheDefinition+xml"/>
  <Override PartName="/xl/pivotCache/pivotCacheRecords3.xml" ContentType="application/vnd.openxmlformats-officedocument.spreadsheetml.pivotCacheRecords+xml"/>
  <Override PartName="/xl/pivotCache/pivotCacheDefinition4.xml" ContentType="application/vnd.openxmlformats-officedocument.spreadsheetml.pivotCacheDefinition+xml"/>
  <Override PartName="/xl/pivotCache/pivotCacheRecords4.xml" ContentType="application/vnd.openxmlformats-officedocument.spreadsheetml.pivotCacheRecords+xml"/>
  <Override PartName="/xl/pivotCache/pivotCacheDefinition5.xml" ContentType="application/vnd.openxmlformats-officedocument.spreadsheetml.pivotCacheDefinition+xml"/>
  <Override PartName="/xl/pivotCache/pivotCacheRecords5.xml" ContentType="application/vnd.openxmlformats-officedocument.spreadsheetml.pivotCacheRecords+xml"/>
  <Override PartName="/xl/pivotCache/pivotCacheDefinition6.xml" ContentType="application/vnd.openxmlformats-officedocument.spreadsheetml.pivotCacheDefinition+xml"/>
  <Override PartName="/xl/pivotCache/pivotCacheRecords6.xml" ContentType="application/vnd.openxmlformats-officedocument.spreadsheetml.pivotCacheRecords+xml"/>
  <Override PartName="/xl/pivotCache/pivotCacheDefinition7.xml" ContentType="application/vnd.openxmlformats-officedocument.spreadsheetml.pivotCacheDefinition+xml"/>
  <Override PartName="/xl/pivotCache/pivotCacheRecords7.xml" ContentType="application/vnd.openxmlformats-officedocument.spreadsheetml.pivotCacheRecords+xml"/>
  <Override PartName="/xl/pivotCache/pivotCacheDefinition8.xml" ContentType="application/vnd.openxmlformats-officedocument.spreadsheetml.pivotCacheDefinition+xml"/>
  <Override PartName="/xl/pivotCache/pivotCacheRecords8.xml" ContentType="application/vnd.openxmlformats-officedocument.spreadsheetml.pivotCacheRecords+xml"/>
  <Override PartName="/xl/pivotCache/pivotCacheDefinition9.xml" ContentType="application/vnd.openxmlformats-officedocument.spreadsheetml.pivotCacheDefinition+xml"/>
  <Override PartName="/xl/pivotCache/pivotCacheRecords9.xml" ContentType="application/vnd.openxmlformats-officedocument.spreadsheetml.pivotCacheRecords+xml"/>
  <Override PartName="/xl/pivotCache/pivotCacheDefinition10.xml" ContentType="application/vnd.openxmlformats-officedocument.spreadsheetml.pivotCacheDefinition+xml"/>
  <Override PartName="/xl/pivotCache/pivotCacheRecords10.xml" ContentType="application/vnd.openxmlformats-officedocument.spreadsheetml.pivotCacheRecords+xml"/>
  <Override PartName="/xl/pivotCache/pivotCacheDefinition11.xml" ContentType="application/vnd.openxmlformats-officedocument.spreadsheetml.pivotCacheDefinition+xml"/>
  <Override PartName="/xl/pivotCache/pivotCacheRecords11.xml" ContentType="application/vnd.openxmlformats-officedocument.spreadsheetml.pivotCacheRecords+xml"/>
  <Override PartName="/xl/pivotCache/pivotCacheDefinition12.xml" ContentType="application/vnd.openxmlformats-officedocument.spreadsheetml.pivotCacheDefinition+xml"/>
  <Override PartName="/xl/pivotCache/pivotCacheRecords1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pivotTables/pivotTable2.xml" ContentType="application/vnd.openxmlformats-officedocument.spreadsheetml.pivotTab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pivotTables/pivotTable3.xml" ContentType="application/vnd.openxmlformats-officedocument.spreadsheetml.pivotTab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pivotTables/pivotTable4.xml" ContentType="application/vnd.openxmlformats-officedocument.spreadsheetml.pivotTab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pivotTables/pivotTable5.xml" ContentType="application/vnd.openxmlformats-officedocument.spreadsheetml.pivotTab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pivotTables/pivotTable6.xml" ContentType="application/vnd.openxmlformats-officedocument.spreadsheetml.pivotTable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pivotTables/pivotTable7.xml" ContentType="application/vnd.openxmlformats-officedocument.spreadsheetml.pivotTable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pivotTables/pivotTable8.xml" ContentType="application/vnd.openxmlformats-officedocument.spreadsheetml.pivotTable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pivotTables/pivotTable9.xml" ContentType="application/vnd.openxmlformats-officedocument.spreadsheetml.pivotTable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pivotTables/pivotTable10.xml" ContentType="application/vnd.openxmlformats-officedocument.spreadsheetml.pivotTable+xml"/>
  <Override PartName="/xl/drawings/drawing10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pivotTables/pivotTable11.xml" ContentType="application/vnd.openxmlformats-officedocument.spreadsheetml.pivotTable+xml"/>
  <Override PartName="/xl/drawings/drawing1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pivotTables/pivotTable12.xml" ContentType="application/vnd.openxmlformats-officedocument.spreadsheetml.pivotTable+xml"/>
  <Override PartName="/xl/drawings/drawing12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3.xml" ContentType="application/vnd.openxmlformats-officedocument.drawing+xml"/>
  <Override PartName="/xl/charts/chart1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sus\Documents\Controle\Trabalho\GDI\Para Clientes\"/>
    </mc:Choice>
  </mc:AlternateContent>
  <xr:revisionPtr revIDLastSave="0" documentId="13_ncr:1_{9ED312DF-FC54-4F5C-92FA-72D45A753F09}" xr6:coauthVersionLast="45" xr6:coauthVersionMax="45" xr10:uidLastSave="{00000000-0000-0000-0000-000000000000}"/>
  <bookViews>
    <workbookView xWindow="-120" yWindow="-120" windowWidth="20730" windowHeight="11040" tabRatio="812" xr2:uid="{00000000-000D-0000-FFFF-FFFF00000000}"/>
  </bookViews>
  <sheets>
    <sheet name="Janeiro" sheetId="1" r:id="rId1"/>
    <sheet name="Lista de Gastos" sheetId="2" state="hidden" r:id="rId2"/>
    <sheet name="Fevereiro" sheetId="19" r:id="rId3"/>
    <sheet name="Março" sheetId="20" r:id="rId4"/>
    <sheet name="Abril" sheetId="21" r:id="rId5"/>
    <sheet name="Maio" sheetId="22" r:id="rId6"/>
    <sheet name="Junho" sheetId="23" r:id="rId7"/>
    <sheet name="Julho" sheetId="24" r:id="rId8"/>
    <sheet name="Agosto" sheetId="25" r:id="rId9"/>
    <sheet name="Setembro" sheetId="26" r:id="rId10"/>
    <sheet name="Outubro" sheetId="27" r:id="rId11"/>
    <sheet name="Novembro" sheetId="28" r:id="rId12"/>
    <sheet name="Dezembro" sheetId="29" r:id="rId13"/>
    <sheet name="Resumo" sheetId="17" r:id="rId14"/>
  </sheets>
  <definedNames>
    <definedName name="_xlnm._FilterDatabase" localSheetId="4" hidden="1">Abril!$B$24:$F$70</definedName>
    <definedName name="_xlnm._FilterDatabase" localSheetId="8" hidden="1">Agosto!$B$24:$F$70</definedName>
    <definedName name="_xlnm._FilterDatabase" localSheetId="12" hidden="1">Dezembro!$B$24:$F$70</definedName>
    <definedName name="_xlnm._FilterDatabase" localSheetId="2" hidden="1">Fevereiro!$B$24:$F$70</definedName>
    <definedName name="_xlnm._FilterDatabase" localSheetId="0" hidden="1">Janeiro!$B$24:$F$70</definedName>
    <definedName name="_xlnm._FilterDatabase" localSheetId="7" hidden="1">Julho!$B$24:$F$70</definedName>
    <definedName name="_xlnm._FilterDatabase" localSheetId="6" hidden="1">Junho!$B$24:$F$70</definedName>
    <definedName name="_xlnm._FilterDatabase" localSheetId="5" hidden="1">Maio!$B$24:$F$70</definedName>
    <definedName name="_xlnm._FilterDatabase" localSheetId="3" hidden="1">Março!$B$24:$F$70</definedName>
    <definedName name="_xlnm._FilterDatabase" localSheetId="11" hidden="1">Novembro!$B$24:$F$70</definedName>
    <definedName name="_xlnm._FilterDatabase" localSheetId="10" hidden="1">Outubro!$B$24:$F$70</definedName>
    <definedName name="_xlnm._FilterDatabase" localSheetId="9" hidden="1">Setembro!$B$24:$F$70</definedName>
  </definedNames>
  <calcPr calcId="191029"/>
  <pivotCaches>
    <pivotCache cacheId="51" r:id="rId15"/>
    <pivotCache cacheId="53" r:id="rId16"/>
    <pivotCache cacheId="55" r:id="rId17"/>
    <pivotCache cacheId="57" r:id="rId18"/>
    <pivotCache cacheId="59" r:id="rId19"/>
    <pivotCache cacheId="61" r:id="rId20"/>
    <pivotCache cacheId="63" r:id="rId21"/>
    <pivotCache cacheId="65" r:id="rId22"/>
    <pivotCache cacheId="67" r:id="rId23"/>
    <pivotCache cacheId="70" r:id="rId24"/>
    <pivotCache cacheId="73" r:id="rId25"/>
    <pivotCache cacheId="82" r:id="rId26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9" i="21" l="1"/>
  <c r="E7" i="17" s="1"/>
  <c r="G7" i="17" s="1"/>
  <c r="F9" i="22"/>
  <c r="E8" i="17" s="1"/>
  <c r="G8" i="17" s="1"/>
  <c r="F9" i="23"/>
  <c r="F12" i="23" s="1"/>
  <c r="F12" i="24"/>
  <c r="F9" i="24"/>
  <c r="F12" i="25"/>
  <c r="F9" i="25"/>
  <c r="E11" i="17" s="1"/>
  <c r="G11" i="17" s="1"/>
  <c r="F9" i="26"/>
  <c r="E12" i="17" s="1"/>
  <c r="G12" i="17" s="1"/>
  <c r="F9" i="27"/>
  <c r="E13" i="17" s="1"/>
  <c r="G13" i="17" s="1"/>
  <c r="F12" i="28"/>
  <c r="F9" i="28"/>
  <c r="F9" i="29"/>
  <c r="F12" i="29" s="1"/>
  <c r="G10" i="17"/>
  <c r="G14" i="17"/>
  <c r="E10" i="17"/>
  <c r="E14" i="17"/>
  <c r="E15" i="17"/>
  <c r="G15" i="17" s="1"/>
  <c r="E9" i="17"/>
  <c r="G9" i="17" s="1"/>
  <c r="F12" i="21" l="1"/>
  <c r="F12" i="27"/>
  <c r="F12" i="26"/>
  <c r="F12" i="22"/>
  <c r="F14" i="17"/>
  <c r="F10" i="17"/>
  <c r="F9" i="17"/>
  <c r="E63" i="29"/>
  <c r="E57" i="29"/>
  <c r="E54" i="29"/>
  <c r="E49" i="29"/>
  <c r="E45" i="29"/>
  <c r="E25" i="29"/>
  <c r="E70" i="29" s="1"/>
  <c r="D16" i="29"/>
  <c r="E63" i="28"/>
  <c r="E57" i="28"/>
  <c r="E54" i="28"/>
  <c r="E49" i="28"/>
  <c r="E45" i="28"/>
  <c r="E25" i="28"/>
  <c r="E70" i="28" s="1"/>
  <c r="D16" i="28"/>
  <c r="E63" i="27"/>
  <c r="E57" i="27"/>
  <c r="E54" i="27"/>
  <c r="E49" i="27"/>
  <c r="E45" i="27"/>
  <c r="E25" i="27"/>
  <c r="E70" i="27" s="1"/>
  <c r="F13" i="17" s="1"/>
  <c r="D16" i="27"/>
  <c r="E63" i="26"/>
  <c r="E57" i="26"/>
  <c r="E54" i="26"/>
  <c r="E49" i="26"/>
  <c r="E45" i="26"/>
  <c r="E25" i="26"/>
  <c r="E70" i="26" s="1"/>
  <c r="F12" i="17" s="1"/>
  <c r="D16" i="26"/>
  <c r="E63" i="25"/>
  <c r="E57" i="25"/>
  <c r="E54" i="25"/>
  <c r="E49" i="25"/>
  <c r="E45" i="25"/>
  <c r="E25" i="25"/>
  <c r="E70" i="25" s="1"/>
  <c r="D16" i="25"/>
  <c r="E63" i="24"/>
  <c r="E57" i="24"/>
  <c r="E54" i="24"/>
  <c r="E49" i="24"/>
  <c r="E45" i="24"/>
  <c r="E25" i="24"/>
  <c r="E70" i="24" s="1"/>
  <c r="D16" i="24"/>
  <c r="E63" i="23"/>
  <c r="E57" i="23"/>
  <c r="E54" i="23"/>
  <c r="E49" i="23"/>
  <c r="E45" i="23"/>
  <c r="E25" i="23"/>
  <c r="E70" i="23" s="1"/>
  <c r="D16" i="23"/>
  <c r="E63" i="22"/>
  <c r="E57" i="22"/>
  <c r="E54" i="22"/>
  <c r="E49" i="22"/>
  <c r="E45" i="22"/>
  <c r="E25" i="22"/>
  <c r="E70" i="22" s="1"/>
  <c r="F8" i="17" s="1"/>
  <c r="D16" i="22"/>
  <c r="E63" i="21"/>
  <c r="E57" i="21"/>
  <c r="E54" i="21"/>
  <c r="E49" i="21"/>
  <c r="E45" i="21"/>
  <c r="E25" i="21"/>
  <c r="E70" i="21" s="1"/>
  <c r="D16" i="21"/>
  <c r="E63" i="20"/>
  <c r="E57" i="20"/>
  <c r="E54" i="20"/>
  <c r="E49" i="20"/>
  <c r="E45" i="20"/>
  <c r="E25" i="20"/>
  <c r="E70" i="20" s="1"/>
  <c r="F9" i="20" s="1"/>
  <c r="D16" i="20"/>
  <c r="E63" i="19"/>
  <c r="E57" i="19"/>
  <c r="E54" i="19"/>
  <c r="E49" i="19"/>
  <c r="E45" i="19"/>
  <c r="E25" i="19"/>
  <c r="E70" i="19" s="1"/>
  <c r="D16" i="19"/>
  <c r="F6" i="17" l="1"/>
  <c r="F12" i="20"/>
  <c r="F15" i="20" s="1"/>
  <c r="E6" i="17"/>
  <c r="G6" i="17" s="1"/>
  <c r="F5" i="17"/>
  <c r="F9" i="19"/>
  <c r="D8" i="17"/>
  <c r="D9" i="17"/>
  <c r="F15" i="28"/>
  <c r="D12" i="17"/>
  <c r="D5" i="17"/>
  <c r="D13" i="17"/>
  <c r="D6" i="17"/>
  <c r="D14" i="17"/>
  <c r="F15" i="25"/>
  <c r="D7" i="17"/>
  <c r="D15" i="17"/>
  <c r="F15" i="27"/>
  <c r="F15" i="23"/>
  <c r="D10" i="17"/>
  <c r="F15" i="26"/>
  <c r="F15" i="21"/>
  <c r="F15" i="29"/>
  <c r="D11" i="17"/>
  <c r="F15" i="24"/>
  <c r="F7" i="17"/>
  <c r="F15" i="17"/>
  <c r="F15" i="22"/>
  <c r="F11" i="17"/>
  <c r="E63" i="1"/>
  <c r="E57" i="1"/>
  <c r="E54" i="1"/>
  <c r="E49" i="1"/>
  <c r="E45" i="1"/>
  <c r="E25" i="1"/>
  <c r="E5" i="17" l="1"/>
  <c r="G5" i="17" s="1"/>
  <c r="F12" i="19"/>
  <c r="F15" i="19" s="1"/>
  <c r="E70" i="1"/>
  <c r="F4" i="17" l="1"/>
  <c r="H14" i="17"/>
  <c r="H12" i="17"/>
  <c r="H9" i="17"/>
  <c r="H5" i="17"/>
  <c r="H10" i="17" l="1"/>
  <c r="H15" i="17"/>
  <c r="H8" i="17"/>
  <c r="H7" i="17"/>
  <c r="H13" i="17"/>
  <c r="H6" i="17"/>
  <c r="H11" i="17"/>
  <c r="D16" i="1"/>
  <c r="F9" i="1" l="1"/>
  <c r="F12" i="1" s="1"/>
  <c r="F15" i="1" s="1"/>
  <c r="I10" i="17"/>
  <c r="I9" i="17"/>
  <c r="I7" i="17"/>
  <c r="I14" i="17"/>
  <c r="I6" i="17"/>
  <c r="I13" i="17"/>
  <c r="I11" i="17"/>
  <c r="I8" i="17"/>
  <c r="I15" i="17"/>
  <c r="I5" i="17"/>
  <c r="I12" i="17"/>
  <c r="D4" i="17"/>
  <c r="D16" i="17" s="1"/>
  <c r="E4" i="17" l="1"/>
  <c r="G4" i="17" s="1"/>
  <c r="D18" i="17"/>
  <c r="E16" i="17" l="1"/>
  <c r="I16" i="17" s="1"/>
  <c r="I4" i="17"/>
  <c r="E18" i="17"/>
  <c r="I18" i="17" s="1"/>
  <c r="F18" i="17"/>
  <c r="F16" i="17"/>
  <c r="G16" i="17"/>
  <c r="H16" i="17" l="1"/>
  <c r="G18" i="17"/>
  <c r="H18" i="17" s="1"/>
  <c r="H4" i="17"/>
</calcChain>
</file>

<file path=xl/sharedStrings.xml><?xml version="1.0" encoding="utf-8"?>
<sst xmlns="http://schemas.openxmlformats.org/spreadsheetml/2006/main" count="1547" uniqueCount="109">
  <si>
    <t>Conta de água</t>
  </si>
  <si>
    <t>Conta de luz</t>
  </si>
  <si>
    <t>Internet</t>
  </si>
  <si>
    <t>Celular</t>
  </si>
  <si>
    <t>Previdência</t>
  </si>
  <si>
    <t>Streaming</t>
  </si>
  <si>
    <t>Cosméticos</t>
  </si>
  <si>
    <t>Cinema</t>
  </si>
  <si>
    <t>Viagem</t>
  </si>
  <si>
    <t>Festa/evento</t>
  </si>
  <si>
    <t>Presente</t>
  </si>
  <si>
    <t>Comida</t>
  </si>
  <si>
    <t>Restaurante</t>
  </si>
  <si>
    <t>Bar</t>
  </si>
  <si>
    <t>Remédios</t>
  </si>
  <si>
    <t>Transporte Público</t>
  </si>
  <si>
    <t>Roupa</t>
  </si>
  <si>
    <t>Outros</t>
  </si>
  <si>
    <t>Doméstica/Diarista</t>
  </si>
  <si>
    <t>Babá</t>
  </si>
  <si>
    <t>Táxi/Uber</t>
  </si>
  <si>
    <t>Combustível</t>
  </si>
  <si>
    <t>Bebida</t>
  </si>
  <si>
    <t>Aluguel</t>
  </si>
  <si>
    <t>Condomínio</t>
  </si>
  <si>
    <t>IPTU</t>
  </si>
  <si>
    <t>IPVA</t>
  </si>
  <si>
    <t>Reforma</t>
  </si>
  <si>
    <t>Calçado</t>
  </si>
  <si>
    <t>Telefone</t>
  </si>
  <si>
    <t>Gás</t>
  </si>
  <si>
    <t>Financiamento</t>
  </si>
  <si>
    <t>Convênio</t>
  </si>
  <si>
    <t>Supermercado</t>
  </si>
  <si>
    <t>Animal de estimação</t>
  </si>
  <si>
    <t>Escola</t>
  </si>
  <si>
    <t>Faculdade</t>
  </si>
  <si>
    <t>Seguros</t>
  </si>
  <si>
    <t>Academia</t>
  </si>
  <si>
    <t>Doações</t>
  </si>
  <si>
    <t>Saque</t>
  </si>
  <si>
    <t>Total</t>
  </si>
  <si>
    <t>Comentários</t>
  </si>
  <si>
    <t>Valor</t>
  </si>
  <si>
    <t>Livro</t>
  </si>
  <si>
    <t>Curso</t>
  </si>
  <si>
    <t>Estacionamento</t>
  </si>
  <si>
    <t>Carro (Manutenção)</t>
  </si>
  <si>
    <t>Receitas</t>
  </si>
  <si>
    <t>Valor de Gasto</t>
  </si>
  <si>
    <t>Salário</t>
  </si>
  <si>
    <t>Horas extras</t>
  </si>
  <si>
    <t>13º salário</t>
  </si>
  <si>
    <t>Bonificação</t>
  </si>
  <si>
    <t>Férias</t>
  </si>
  <si>
    <t>Proventos</t>
  </si>
  <si>
    <t>Caixa restante</t>
  </si>
  <si>
    <t>Percentual</t>
  </si>
  <si>
    <t>Total Geral</t>
  </si>
  <si>
    <t>Soma de Valor de Gasto</t>
  </si>
  <si>
    <t>FECHAMENTO GERAL</t>
  </si>
  <si>
    <t>Meses</t>
  </si>
  <si>
    <t>Ganho</t>
  </si>
  <si>
    <t>Gasto</t>
  </si>
  <si>
    <t>Caixa</t>
  </si>
  <si>
    <t>Acima 70%</t>
  </si>
  <si>
    <t>Otimo</t>
  </si>
  <si>
    <t>Entre 60 e 70%</t>
  </si>
  <si>
    <t>Bom</t>
  </si>
  <si>
    <t>JAN</t>
  </si>
  <si>
    <t>Excelente</t>
  </si>
  <si>
    <t>Entre 50 e 60%</t>
  </si>
  <si>
    <t>Regular</t>
  </si>
  <si>
    <t>FEV</t>
  </si>
  <si>
    <t>Ótimo</t>
  </si>
  <si>
    <t>Abaixo de 50%</t>
  </si>
  <si>
    <t>Ruim</t>
  </si>
  <si>
    <t>MAR</t>
  </si>
  <si>
    <t>ABR</t>
  </si>
  <si>
    <t>MAI</t>
  </si>
  <si>
    <t>JUN</t>
  </si>
  <si>
    <t>&lt;= 0%</t>
  </si>
  <si>
    <t>Péssimo</t>
  </si>
  <si>
    <t>JUL</t>
  </si>
  <si>
    <t>AGO</t>
  </si>
  <si>
    <t>SET</t>
  </si>
  <si>
    <t>OUT</t>
  </si>
  <si>
    <t>NOV</t>
  </si>
  <si>
    <t>DEZ</t>
  </si>
  <si>
    <t>Média</t>
  </si>
  <si>
    <t>Categoria Macro</t>
  </si>
  <si>
    <t>Categoria Micro</t>
  </si>
  <si>
    <t>Transporte</t>
  </si>
  <si>
    <t>Educação</t>
  </si>
  <si>
    <t>Lazer</t>
  </si>
  <si>
    <t>Saúde e
bem-estar</t>
  </si>
  <si>
    <t>Moradia</t>
  </si>
  <si>
    <t>Subtotais</t>
  </si>
  <si>
    <t>Saúde e 
bem-estar</t>
  </si>
  <si>
    <t>Investimento</t>
  </si>
  <si>
    <t>Investimento +</t>
  </si>
  <si>
    <t>% Caixa</t>
  </si>
  <si>
    <t>% Investimento</t>
  </si>
  <si>
    <t>5% &lt; X &lt;= 0%</t>
  </si>
  <si>
    <t>20% &lt; X &lt;= 5%</t>
  </si>
  <si>
    <t>60% &lt; X &lt;= 40%</t>
  </si>
  <si>
    <t>&gt;= 60%</t>
  </si>
  <si>
    <t>40% &lt; X &lt;= 20%</t>
  </si>
  <si>
    <t>Percentual de Valor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</si>
</sst>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R$&quot;\ #,##0.00_);\(&quot;R$&quot;\ #,##0.00\)"/>
    <numFmt numFmtId="44" formatCode="_(&quot;R$&quot;\ * #,##0.00_);_(&quot;R$&quot;\ * \(#,##0.00\);_(&quot;R$&quot;\ * &quot;-&quot;??_);_(@_)"/>
    <numFmt numFmtId="164" formatCode="&quot;R$&quot;\ #,##0.00"/>
    <numFmt numFmtId="165" formatCode="&quot;R$&quot;\ #,##0.00;[Red]\-&quot;R$&quot;\ 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rgb="FF193F6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2F394F"/>
        <bgColor indexed="64"/>
      </patternFill>
    </fill>
  </fills>
  <borders count="2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/>
  </cellStyleXfs>
  <cellXfs count="90">
    <xf numFmtId="0" fontId="0" fillId="0" borderId="0" xfId="0"/>
    <xf numFmtId="0" fontId="3" fillId="0" borderId="0" xfId="0" applyFont="1" applyAlignment="1">
      <alignment horizontal="center"/>
    </xf>
    <xf numFmtId="7" fontId="3" fillId="0" borderId="7" xfId="1" applyNumberFormat="1" applyFont="1" applyBorder="1" applyAlignment="1">
      <alignment horizontal="center"/>
    </xf>
    <xf numFmtId="0" fontId="0" fillId="0" borderId="0" xfId="0" applyAlignment="1">
      <alignment horizontal="left"/>
    </xf>
    <xf numFmtId="0" fontId="0" fillId="0" borderId="14" xfId="0" applyBorder="1" applyAlignment="1">
      <alignment horizontal="left"/>
    </xf>
    <xf numFmtId="0" fontId="0" fillId="0" borderId="15" xfId="0" applyBorder="1" applyAlignment="1">
      <alignment horizontal="left"/>
    </xf>
    <xf numFmtId="0" fontId="0" fillId="0" borderId="17" xfId="0" applyBorder="1" applyAlignment="1">
      <alignment horizontal="left"/>
    </xf>
    <xf numFmtId="0" fontId="3" fillId="0" borderId="16" xfId="0" applyFont="1" applyBorder="1" applyAlignment="1">
      <alignment horizontal="left"/>
    </xf>
    <xf numFmtId="7" fontId="0" fillId="0" borderId="18" xfId="0" applyNumberFormat="1" applyBorder="1" applyAlignment="1">
      <alignment horizontal="center"/>
    </xf>
    <xf numFmtId="9" fontId="0" fillId="0" borderId="18" xfId="2" applyFont="1" applyBorder="1" applyAlignment="1">
      <alignment horizontal="center"/>
    </xf>
    <xf numFmtId="10" fontId="0" fillId="0" borderId="0" xfId="0" applyNumberFormat="1"/>
    <xf numFmtId="164" fontId="0" fillId="0" borderId="0" xfId="0" applyNumberFormat="1"/>
    <xf numFmtId="7" fontId="0" fillId="3" borderId="0" xfId="1" applyNumberFormat="1" applyFont="1" applyFill="1" applyBorder="1" applyAlignment="1">
      <alignment horizontal="center"/>
    </xf>
    <xf numFmtId="0" fontId="0" fillId="3" borderId="4" xfId="1" applyNumberFormat="1" applyFont="1" applyFill="1" applyBorder="1" applyAlignment="1">
      <alignment horizontal="left"/>
    </xf>
    <xf numFmtId="0" fontId="0" fillId="3" borderId="13" xfId="1" applyNumberFormat="1" applyFont="1" applyFill="1" applyBorder="1" applyAlignment="1">
      <alignment horizontal="left"/>
    </xf>
    <xf numFmtId="7" fontId="0" fillId="3" borderId="2" xfId="1" applyNumberFormat="1" applyFont="1" applyFill="1" applyBorder="1" applyAlignment="1">
      <alignment horizontal="center"/>
    </xf>
    <xf numFmtId="7" fontId="0" fillId="3" borderId="4" xfId="1" applyNumberFormat="1" applyFont="1" applyFill="1" applyBorder="1" applyAlignment="1">
      <alignment horizontal="center"/>
    </xf>
    <xf numFmtId="7" fontId="0" fillId="3" borderId="13" xfId="1" applyNumberFormat="1" applyFont="1" applyFill="1" applyBorder="1" applyAlignment="1">
      <alignment horizontal="center"/>
    </xf>
    <xf numFmtId="0" fontId="0" fillId="4" borderId="21" xfId="0" applyFill="1" applyBorder="1"/>
    <xf numFmtId="9" fontId="0" fillId="0" borderId="0" xfId="0" applyNumberFormat="1"/>
    <xf numFmtId="0" fontId="0" fillId="5" borderId="21" xfId="0" applyFill="1" applyBorder="1"/>
    <xf numFmtId="165" fontId="0" fillId="6" borderId="19" xfId="0" applyNumberFormat="1" applyFill="1" applyBorder="1" applyAlignment="1">
      <alignment horizontal="center"/>
    </xf>
    <xf numFmtId="9" fontId="0" fillId="6" borderId="19" xfId="0" applyNumberFormat="1" applyFill="1" applyBorder="1" applyAlignment="1">
      <alignment horizontal="center"/>
    </xf>
    <xf numFmtId="0" fontId="0" fillId="4" borderId="19" xfId="0" applyFill="1" applyBorder="1"/>
    <xf numFmtId="0" fontId="0" fillId="0" borderId="19" xfId="0" applyBorder="1"/>
    <xf numFmtId="0" fontId="0" fillId="7" borderId="21" xfId="0" applyFill="1" applyBorder="1"/>
    <xf numFmtId="165" fontId="0" fillId="0" borderId="19" xfId="0" applyNumberFormat="1" applyBorder="1" applyAlignment="1">
      <alignment horizontal="center"/>
    </xf>
    <xf numFmtId="0" fontId="0" fillId="8" borderId="19" xfId="0" applyFill="1" applyBorder="1"/>
    <xf numFmtId="0" fontId="0" fillId="9" borderId="21" xfId="0" applyFill="1" applyBorder="1"/>
    <xf numFmtId="0" fontId="0" fillId="5" borderId="19" xfId="0" applyFill="1" applyBorder="1"/>
    <xf numFmtId="0" fontId="0" fillId="7" borderId="19" xfId="0" applyFill="1" applyBorder="1"/>
    <xf numFmtId="0" fontId="0" fillId="10" borderId="19" xfId="0" applyFill="1" applyBorder="1"/>
    <xf numFmtId="0" fontId="0" fillId="9" borderId="19" xfId="0" applyFill="1" applyBorder="1"/>
    <xf numFmtId="165" fontId="3" fillId="0" borderId="19" xfId="0" applyNumberFormat="1" applyFont="1" applyBorder="1" applyAlignment="1">
      <alignment horizontal="center"/>
    </xf>
    <xf numFmtId="165" fontId="3" fillId="6" borderId="19" xfId="0" applyNumberFormat="1" applyFont="1" applyFill="1" applyBorder="1" applyAlignment="1">
      <alignment horizontal="center"/>
    </xf>
    <xf numFmtId="9" fontId="3" fillId="6" borderId="19" xfId="0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 vertical="center" textRotation="90"/>
    </xf>
    <xf numFmtId="165" fontId="3" fillId="0" borderId="0" xfId="0" applyNumberFormat="1" applyFont="1" applyAlignment="1">
      <alignment horizontal="center"/>
    </xf>
    <xf numFmtId="9" fontId="3" fillId="0" borderId="0" xfId="0" applyNumberFormat="1" applyFont="1" applyAlignment="1">
      <alignment horizontal="center"/>
    </xf>
    <xf numFmtId="0" fontId="8" fillId="0" borderId="0" xfId="0" applyFont="1"/>
    <xf numFmtId="0" fontId="2" fillId="2" borderId="19" xfId="3" applyFont="1" applyFill="1" applyBorder="1" applyAlignment="1">
      <alignment vertical="center"/>
    </xf>
    <xf numFmtId="0" fontId="2" fillId="2" borderId="20" xfId="3" applyFont="1" applyFill="1" applyBorder="1" applyAlignment="1">
      <alignment vertical="center"/>
    </xf>
    <xf numFmtId="0" fontId="6" fillId="0" borderId="20" xfId="3" applyFont="1" applyFill="1" applyBorder="1" applyAlignment="1">
      <alignment vertical="center" wrapText="1"/>
    </xf>
    <xf numFmtId="0" fontId="0" fillId="0" borderId="24" xfId="0" applyBorder="1"/>
    <xf numFmtId="0" fontId="0" fillId="0" borderId="22" xfId="0" applyBorder="1"/>
    <xf numFmtId="7" fontId="0" fillId="3" borderId="15" xfId="1" applyNumberFormat="1" applyFont="1" applyFill="1" applyBorder="1" applyAlignment="1">
      <alignment horizontal="center"/>
    </xf>
    <xf numFmtId="7" fontId="0" fillId="3" borderId="26" xfId="1" applyNumberFormat="1" applyFont="1" applyFill="1" applyBorder="1" applyAlignment="1">
      <alignment horizontal="center"/>
    </xf>
    <xf numFmtId="0" fontId="0" fillId="3" borderId="27" xfId="1" applyNumberFormat="1" applyFont="1" applyFill="1" applyBorder="1" applyAlignment="1">
      <alignment horizontal="left"/>
    </xf>
    <xf numFmtId="7" fontId="0" fillId="3" borderId="17" xfId="1" applyNumberFormat="1" applyFont="1" applyFill="1" applyBorder="1" applyAlignment="1">
      <alignment horizontal="center"/>
    </xf>
    <xf numFmtId="0" fontId="2" fillId="12" borderId="5" xfId="0" applyFont="1" applyFill="1" applyBorder="1" applyAlignment="1">
      <alignment horizontal="center" vertical="center"/>
    </xf>
    <xf numFmtId="0" fontId="2" fillId="12" borderId="8" xfId="0" applyFont="1" applyFill="1" applyBorder="1" applyAlignment="1">
      <alignment horizontal="center"/>
    </xf>
    <xf numFmtId="0" fontId="2" fillId="12" borderId="9" xfId="0" applyFont="1" applyFill="1" applyBorder="1" applyAlignment="1">
      <alignment horizontal="left"/>
    </xf>
    <xf numFmtId="0" fontId="2" fillId="12" borderId="10" xfId="0" applyFont="1" applyFill="1" applyBorder="1" applyAlignment="1">
      <alignment horizontal="left"/>
    </xf>
    <xf numFmtId="0" fontId="2" fillId="12" borderId="10" xfId="0" applyFont="1" applyFill="1" applyBorder="1" applyAlignment="1">
      <alignment horizontal="center"/>
    </xf>
    <xf numFmtId="0" fontId="2" fillId="12" borderId="11" xfId="0" applyFont="1" applyFill="1" applyBorder="1" applyAlignment="1">
      <alignment horizontal="left"/>
    </xf>
    <xf numFmtId="0" fontId="4" fillId="12" borderId="0" xfId="0" applyFont="1" applyFill="1"/>
    <xf numFmtId="0" fontId="4" fillId="12" borderId="5" xfId="0" applyFont="1" applyFill="1" applyBorder="1" applyAlignment="1">
      <alignment horizontal="center"/>
    </xf>
    <xf numFmtId="0" fontId="4" fillId="12" borderId="6" xfId="0" applyNumberFormat="1" applyFont="1" applyFill="1" applyBorder="1" applyAlignment="1">
      <alignment horizontal="left"/>
    </xf>
    <xf numFmtId="0" fontId="2" fillId="12" borderId="6" xfId="0" applyFont="1" applyFill="1" applyBorder="1" applyAlignment="1">
      <alignment horizontal="center"/>
    </xf>
    <xf numFmtId="7" fontId="2" fillId="12" borderId="6" xfId="1" applyNumberFormat="1" applyFont="1" applyFill="1" applyBorder="1" applyAlignment="1">
      <alignment horizontal="center"/>
    </xf>
    <xf numFmtId="0" fontId="2" fillId="12" borderId="7" xfId="1" applyNumberFormat="1" applyFont="1" applyFill="1" applyBorder="1" applyAlignment="1">
      <alignment horizontal="left"/>
    </xf>
    <xf numFmtId="0" fontId="4" fillId="12" borderId="0" xfId="0" applyFont="1" applyFill="1" applyAlignment="1">
      <alignment horizontal="left"/>
    </xf>
    <xf numFmtId="164" fontId="4" fillId="12" borderId="0" xfId="0" applyNumberFormat="1" applyFont="1" applyFill="1"/>
    <xf numFmtId="10" fontId="4" fillId="12" borderId="0" xfId="0" applyNumberFormat="1" applyFont="1" applyFill="1"/>
    <xf numFmtId="165" fontId="2" fillId="12" borderId="19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9" fontId="0" fillId="0" borderId="0" xfId="2" applyFont="1" applyFill="1" applyBorder="1" applyAlignment="1">
      <alignment horizontal="center"/>
    </xf>
    <xf numFmtId="165" fontId="0" fillId="3" borderId="19" xfId="0" applyNumberFormat="1" applyFill="1" applyBorder="1" applyAlignment="1">
      <alignment horizontal="center"/>
    </xf>
    <xf numFmtId="9" fontId="0" fillId="3" borderId="19" xfId="0" applyNumberFormat="1" applyFill="1" applyBorder="1" applyAlignment="1">
      <alignment horizontal="center"/>
    </xf>
    <xf numFmtId="165" fontId="3" fillId="3" borderId="19" xfId="0" applyNumberFormat="1" applyFont="1" applyFill="1" applyBorder="1" applyAlignment="1">
      <alignment horizontal="center"/>
    </xf>
    <xf numFmtId="9" fontId="3" fillId="3" borderId="19" xfId="0" applyNumberFormat="1" applyFont="1" applyFill="1" applyBorder="1" applyAlignment="1">
      <alignment horizontal="center"/>
    </xf>
    <xf numFmtId="0" fontId="0" fillId="0" borderId="0" xfId="0" applyFill="1" applyBorder="1"/>
    <xf numFmtId="0" fontId="0" fillId="0" borderId="0" xfId="0" applyBorder="1"/>
    <xf numFmtId="164" fontId="0" fillId="0" borderId="18" xfId="1" applyNumberFormat="1" applyFont="1" applyBorder="1" applyAlignment="1">
      <alignment horizontal="center"/>
    </xf>
    <xf numFmtId="7" fontId="3" fillId="0" borderId="0" xfId="1" applyNumberFormat="1" applyFont="1" applyBorder="1" applyAlignment="1">
      <alignment horizontal="center" vertical="center"/>
    </xf>
    <xf numFmtId="7" fontId="3" fillId="0" borderId="25" xfId="1" applyNumberFormat="1" applyFont="1" applyBorder="1" applyAlignment="1">
      <alignment horizontal="center" vertical="center"/>
    </xf>
    <xf numFmtId="7" fontId="3" fillId="0" borderId="12" xfId="1" applyNumberFormat="1" applyFont="1" applyBorder="1" applyAlignment="1">
      <alignment horizontal="center" vertical="center"/>
    </xf>
    <xf numFmtId="0" fontId="2" fillId="12" borderId="1" xfId="0" applyFont="1" applyFill="1" applyBorder="1" applyAlignment="1">
      <alignment horizontal="center" vertical="center"/>
    </xf>
    <xf numFmtId="0" fontId="2" fillId="12" borderId="3" xfId="0" applyFont="1" applyFill="1" applyBorder="1" applyAlignment="1">
      <alignment horizontal="center" vertical="center"/>
    </xf>
    <xf numFmtId="0" fontId="3" fillId="11" borderId="23" xfId="0" applyFont="1" applyFill="1" applyBorder="1" applyAlignment="1">
      <alignment horizontal="left" vertical="center"/>
    </xf>
    <xf numFmtId="0" fontId="3" fillId="11" borderId="23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12" borderId="20" xfId="0" applyFont="1" applyFill="1" applyBorder="1" applyAlignment="1">
      <alignment horizontal="center" vertical="center"/>
    </xf>
    <xf numFmtId="0" fontId="2" fillId="12" borderId="22" xfId="0" applyFont="1" applyFill="1" applyBorder="1" applyAlignment="1">
      <alignment horizontal="center" vertical="center"/>
    </xf>
    <xf numFmtId="0" fontId="2" fillId="0" borderId="12" xfId="0" applyFont="1" applyFill="1" applyBorder="1" applyAlignment="1">
      <alignment horizontal="center" vertical="center"/>
    </xf>
    <xf numFmtId="9" fontId="9" fillId="12" borderId="19" xfId="0" applyNumberFormat="1" applyFont="1" applyFill="1" applyBorder="1" applyAlignment="1">
      <alignment horizontal="center" vertical="center" textRotation="90"/>
    </xf>
    <xf numFmtId="0" fontId="4" fillId="2" borderId="0" xfId="0" applyFont="1" applyFill="1"/>
    <xf numFmtId="164" fontId="4" fillId="2" borderId="0" xfId="0" applyNumberFormat="1" applyFont="1" applyFill="1"/>
    <xf numFmtId="10" fontId="4" fillId="2" borderId="0" xfId="0" applyNumberFormat="1" applyFont="1" applyFill="1"/>
    <xf numFmtId="0" fontId="4" fillId="2" borderId="0" xfId="0" applyFont="1" applyFill="1" applyAlignment="1">
      <alignment horizontal="left"/>
    </xf>
  </cellXfs>
  <cellStyles count="4">
    <cellStyle name="Moeda" xfId="1" builtinId="4"/>
    <cellStyle name="Normal" xfId="0" builtinId="0"/>
    <cellStyle name="Normal 2" xfId="3" xr:uid="{B5DF5CC1-BD4D-4FAA-A8FC-FD20798D8C5F}"/>
    <cellStyle name="Porcentagem" xfId="2" builtinId="5"/>
  </cellStyles>
  <dxfs count="1369"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numFmt numFmtId="14" formatCode="0.00%"/>
    </dxf>
    <dxf>
      <font>
        <color theme="0"/>
      </font>
      <fill>
        <patternFill patternType="solid">
          <fgColor indexed="64"/>
          <bgColor rgb="FF2F394F"/>
        </patternFill>
      </fill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numFmt numFmtId="14" formatCode="0.00%"/>
    </dxf>
    <dxf>
      <font>
        <color theme="0"/>
      </font>
      <fill>
        <patternFill patternType="solid">
          <fgColor indexed="64"/>
          <bgColor rgb="FF2F394F"/>
        </patternFill>
      </fill>
    </dxf>
    <dxf>
      <font>
        <color theme="0"/>
      </font>
      <fill>
        <patternFill patternType="solid">
          <fgColor indexed="64"/>
          <bgColor rgb="FF193F61"/>
        </patternFill>
      </fill>
    </dxf>
    <dxf>
      <font>
        <color theme="0"/>
      </font>
      <fill>
        <patternFill patternType="solid">
          <fgColor indexed="64"/>
          <bgColor rgb="FF193F61"/>
        </patternFill>
      </fill>
    </dxf>
    <dxf>
      <font>
        <color theme="0"/>
      </font>
      <fill>
        <patternFill patternType="solid">
          <fgColor indexed="64"/>
          <bgColor rgb="FF193F61"/>
        </patternFill>
      </fill>
    </dxf>
    <dxf>
      <font>
        <color theme="0"/>
      </font>
      <fill>
        <patternFill patternType="solid">
          <fgColor indexed="64"/>
          <bgColor rgb="FF193F61"/>
        </patternFill>
      </fill>
    </dxf>
    <dxf>
      <font>
        <color theme="0"/>
      </font>
      <fill>
        <patternFill patternType="solid">
          <fgColor indexed="64"/>
          <bgColor rgb="FF193F61"/>
        </patternFill>
      </fill>
    </dxf>
    <dxf>
      <font>
        <color theme="0"/>
      </font>
      <fill>
        <patternFill patternType="solid">
          <fgColor indexed="64"/>
          <bgColor rgb="FF193F61"/>
        </patternFill>
      </fill>
    </dxf>
    <dxf>
      <font>
        <color theme="0"/>
      </font>
      <fill>
        <patternFill patternType="solid">
          <fgColor indexed="64"/>
          <bgColor rgb="FF193F61"/>
        </patternFill>
      </fill>
    </dxf>
    <dxf>
      <font>
        <color theme="0"/>
      </font>
      <fill>
        <patternFill patternType="solid">
          <fgColor indexed="64"/>
          <bgColor rgb="FF193F61"/>
        </patternFill>
      </fill>
    </dxf>
    <dxf>
      <font>
        <color theme="0"/>
      </font>
      <fill>
        <patternFill patternType="solid">
          <fgColor indexed="64"/>
          <bgColor rgb="FF193F61"/>
        </patternFill>
      </fill>
    </dxf>
    <dxf>
      <font>
        <color theme="0"/>
      </font>
      <fill>
        <patternFill patternType="solid">
          <fgColor indexed="64"/>
          <bgColor rgb="FF193F61"/>
        </patternFill>
      </fill>
    </dxf>
    <dxf>
      <font>
        <color theme="0"/>
      </font>
      <fill>
        <patternFill patternType="solid">
          <fgColor indexed="64"/>
          <bgColor rgb="FF2F394F"/>
        </patternFill>
      </fill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numFmt numFmtId="14" formatCode="0.00%"/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numFmt numFmtId="14" formatCode="0.00%"/>
    </dxf>
    <dxf>
      <font>
        <color theme="0"/>
      </font>
      <fill>
        <patternFill patternType="solid">
          <fgColor indexed="64"/>
          <bgColor rgb="FF2F394F"/>
        </patternFill>
      </fill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numFmt numFmtId="14" formatCode="0.00%"/>
    </dxf>
    <dxf>
      <font>
        <color theme="0"/>
      </font>
      <fill>
        <patternFill patternType="solid">
          <fgColor indexed="64"/>
          <bgColor rgb="FF2F394F"/>
        </patternFill>
      </fill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numFmt numFmtId="14" formatCode="0.00%"/>
    </dxf>
    <dxf>
      <font>
        <color theme="0"/>
      </font>
      <fill>
        <patternFill patternType="solid">
          <fgColor indexed="64"/>
          <bgColor rgb="FF2F394F"/>
        </patternFill>
      </fill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numFmt numFmtId="14" formatCode="0.00%"/>
    </dxf>
    <dxf>
      <font>
        <color theme="0"/>
      </font>
      <fill>
        <patternFill patternType="solid">
          <fgColor indexed="64"/>
          <bgColor rgb="FF2F394F"/>
        </patternFill>
      </fill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numFmt numFmtId="14" formatCode="0.00%"/>
    </dxf>
    <dxf>
      <font>
        <color theme="0"/>
      </font>
      <fill>
        <patternFill patternType="solid">
          <fgColor indexed="64"/>
          <bgColor rgb="FF2F394F"/>
        </patternFill>
      </fill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numFmt numFmtId="14" formatCode="0.00%"/>
    </dxf>
    <dxf>
      <font>
        <color theme="0"/>
      </font>
      <fill>
        <patternFill patternType="solid">
          <fgColor indexed="64"/>
          <bgColor rgb="FF2F394F"/>
        </patternFill>
      </fill>
    </dxf>
    <dxf>
      <font>
        <color theme="0"/>
      </font>
      <fill>
        <patternFill patternType="solid">
          <fgColor indexed="64"/>
          <bgColor rgb="FF2F394F"/>
        </patternFill>
      </fill>
    </dxf>
    <dxf>
      <numFmt numFmtId="14" formatCode="0.00%"/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193F61"/>
        </patternFill>
      </fill>
    </dxf>
    <dxf>
      <fill>
        <patternFill patternType="solid">
          <bgColor rgb="FF193F61"/>
        </patternFill>
      </fill>
    </dxf>
    <dxf>
      <font>
        <color theme="0"/>
      </font>
    </dxf>
    <dxf>
      <font>
        <color theme="0"/>
      </font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2F394F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theme="8"/>
        </patternFill>
      </fill>
    </dxf>
    <dxf>
      <fill>
        <patternFill>
          <bgColor rgb="FF00B050"/>
        </patternFill>
      </fill>
    </dxf>
    <dxf>
      <fill>
        <patternFill>
          <bgColor rgb="FFFF0000"/>
        </patternFill>
      </fill>
    </dxf>
    <dxf>
      <fill>
        <patternFill>
          <bgColor theme="5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theme="8"/>
        </patternFill>
      </fill>
    </dxf>
    <dxf>
      <fill>
        <patternFill>
          <bgColor rgb="FF00B050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FF0000"/>
      </font>
      <fill>
        <patternFill patternType="solid">
          <fgColor indexed="64"/>
          <bgColor rgb="FFFFCCCC"/>
        </patternFill>
      </fill>
    </dxf>
  </dxfs>
  <tableStyles count="0" defaultTableStyle="TableStyleMedium2" defaultPivotStyle="PivotStyleLight16"/>
  <colors>
    <mruColors>
      <color rgb="FF2F394F"/>
      <color rgb="FF2F3F61"/>
      <color rgb="FF193F61"/>
      <color rgb="FFFFFFFF"/>
      <color rgb="FF3178B9"/>
      <color rgb="FF95BEE3"/>
      <color rgb="FFFFCCCC"/>
      <color rgb="FFFF9999"/>
      <color rgb="FFFF898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pivotCacheDefinition" Target="pivotCache/pivotCacheDefinition4.xml"/><Relationship Id="rId26" Type="http://schemas.openxmlformats.org/officeDocument/2006/relationships/pivotCacheDefinition" Target="pivotCache/pivotCacheDefinition12.xml"/><Relationship Id="rId3" Type="http://schemas.openxmlformats.org/officeDocument/2006/relationships/worksheet" Target="worksheets/sheet3.xml"/><Relationship Id="rId21" Type="http://schemas.openxmlformats.org/officeDocument/2006/relationships/pivotCacheDefinition" Target="pivotCache/pivotCacheDefinition7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pivotCacheDefinition" Target="pivotCache/pivotCacheDefinition3.xml"/><Relationship Id="rId25" Type="http://schemas.openxmlformats.org/officeDocument/2006/relationships/pivotCacheDefinition" Target="pivotCache/pivotCacheDefinition11.xml"/><Relationship Id="rId2" Type="http://schemas.openxmlformats.org/officeDocument/2006/relationships/worksheet" Target="worksheets/sheet2.xml"/><Relationship Id="rId16" Type="http://schemas.openxmlformats.org/officeDocument/2006/relationships/pivotCacheDefinition" Target="pivotCache/pivotCacheDefinition2.xml"/><Relationship Id="rId20" Type="http://schemas.openxmlformats.org/officeDocument/2006/relationships/pivotCacheDefinition" Target="pivotCache/pivotCacheDefinition6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pivotCacheDefinition" Target="pivotCache/pivotCacheDefinition10.xml"/><Relationship Id="rId5" Type="http://schemas.openxmlformats.org/officeDocument/2006/relationships/worksheet" Target="worksheets/sheet5.xml"/><Relationship Id="rId15" Type="http://schemas.openxmlformats.org/officeDocument/2006/relationships/pivotCacheDefinition" Target="pivotCache/pivotCacheDefinition1.xml"/><Relationship Id="rId23" Type="http://schemas.openxmlformats.org/officeDocument/2006/relationships/pivotCacheDefinition" Target="pivotCache/pivotCacheDefinition9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pivotCacheDefinition" Target="pivotCache/pivotCacheDefinition5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pivotCacheDefinition" Target="pivotCache/pivotCacheDefinition8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[Planilha de Gastos Mensais - Por Categoria - Com Investimentos.xlsx]Janeiro!Tabela dinâmica6</c:name>
    <c:fmtId val="0"/>
  </c:pivotSource>
  <c:chart>
    <c:autoTitleDeleted val="1"/>
    <c:pivotFmts>
      <c:pivotFmt>
        <c:idx val="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Janeiro!$I$24</c:f>
              <c:strCache>
                <c:ptCount val="1"/>
                <c:pt idx="0">
                  <c:v>Soma de Valor de Gasto</c:v>
                </c:pt>
              </c:strCache>
            </c:strRef>
          </c:tx>
          <c:spPr>
            <a:ln w="3175">
              <a:solidFill>
                <a:sysClr val="windowText" lastClr="000000"/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AFA-43E3-A241-E6386575532A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AFA-43E3-A241-E6386575532A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AFA-43E3-A241-E6386575532A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AFA-43E3-A241-E6386575532A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AFA-43E3-A241-E6386575532A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5AFA-43E3-A241-E6386575532A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5AFA-43E3-A241-E6386575532A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5AFA-43E3-A241-E6386575532A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5AFA-43E3-A241-E6386575532A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5AFA-43E3-A241-E6386575532A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5AFA-43E3-A241-E6386575532A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5AFA-43E3-A241-E6386575532A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5AFA-43E3-A241-E6386575532A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5AFA-43E3-A241-E6386575532A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5AFA-43E3-A241-E6386575532A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5AFA-43E3-A241-E6386575532A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5AFA-43E3-A241-E6386575532A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5AFA-43E3-A241-E6386575532A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5AFA-43E3-A241-E6386575532A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5AFA-43E3-A241-E6386575532A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5AFA-43E3-A241-E6386575532A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5AFA-43E3-A241-E6386575532A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5AFA-43E3-A241-E6386575532A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5AFA-43E3-A241-E6386575532A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5AFA-43E3-A241-E6386575532A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5AFA-43E3-A241-E6386575532A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5AFA-43E3-A241-E6386575532A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5AFA-43E3-A241-E6386575532A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5AFA-43E3-A241-E6386575532A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5AFA-43E3-A241-E6386575532A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5AFA-43E3-A241-E6386575532A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5AFA-43E3-A241-E6386575532A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5AFA-43E3-A241-E6386575532A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5AFA-43E3-A241-E6386575532A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5AFA-43E3-A241-E6386575532A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5AFA-43E3-A241-E6386575532A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5AFA-43E3-A241-E6386575532A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5AFA-43E3-A241-E6386575532A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5AFA-43E3-A241-E6386575532A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5AFA-43E3-A241-E6386575532A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5AFA-43E3-A241-E6386575532A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5AFA-43E3-A241-E6386575532A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5AFA-43E3-A241-E6386575532A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5AFA-43E3-A241-E6386575532A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5AFA-43E3-A241-E6386575532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Janeiro!$H$25:$H$70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Janeiro!$I$25:$I$70</c:f>
              <c:numCache>
                <c:formatCode>"R$"\ #,##0.00</c:formatCode>
                <c:ptCount val="45"/>
                <c:pt idx="25">
                  <c:v>100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8B1-4412-A4AC-CB50D72DEA01}"/>
            </c:ext>
          </c:extLst>
        </c:ser>
        <c:ser>
          <c:idx val="1"/>
          <c:order val="1"/>
          <c:tx>
            <c:strRef>
              <c:f>Janeiro!$J$24</c:f>
              <c:strCache>
                <c:ptCount val="1"/>
                <c:pt idx="0">
                  <c:v>Percentual de Valor Gasto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Janeiro!$H$25:$H$70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Janeiro!$J$25:$J$70</c:f>
              <c:numCache>
                <c:formatCode>0.00%</c:formatCode>
                <c:ptCount val="4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1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4-0AAF-43EB-8475-28F81A64F1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[Planilha de Gastos Mensais - Por Categoria - Com Investimentos.xlsx]Fevereiro!Tabela dinâmica6</c:name>
    <c:fmtId val="1"/>
  </c:pivotSource>
  <c:chart>
    <c:autoTitleDeleted val="1"/>
    <c:pivotFmts>
      <c:pivotFmt>
        <c:idx val="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Fevereiro!$I$24</c:f>
              <c:strCache>
                <c:ptCount val="1"/>
                <c:pt idx="0">
                  <c:v>Soma de Valor de Gasto</c:v>
                </c:pt>
              </c:strCache>
            </c:strRef>
          </c:tx>
          <c:spPr>
            <a:ln w="3175">
              <a:solidFill>
                <a:sysClr val="windowText" lastClr="000000"/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A68-42CF-B70E-AE43E158322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A68-42CF-B70E-AE43E158322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A68-42CF-B70E-AE43E158322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A68-42CF-B70E-AE43E158322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6A68-42CF-B70E-AE43E158322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6A68-42CF-B70E-AE43E1583220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6A68-42CF-B70E-AE43E1583220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6A68-42CF-B70E-AE43E1583220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6A68-42CF-B70E-AE43E1583220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6A68-42CF-B70E-AE43E1583220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6A68-42CF-B70E-AE43E1583220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6A68-42CF-B70E-AE43E1583220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6A68-42CF-B70E-AE43E1583220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6A68-42CF-B70E-AE43E1583220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6A68-42CF-B70E-AE43E1583220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6A68-42CF-B70E-AE43E1583220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6A68-42CF-B70E-AE43E1583220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6A68-42CF-B70E-AE43E1583220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6A68-42CF-B70E-AE43E1583220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6A68-42CF-B70E-AE43E1583220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6A68-42CF-B70E-AE43E1583220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6A68-42CF-B70E-AE43E1583220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6A68-42CF-B70E-AE43E1583220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6A68-42CF-B70E-AE43E1583220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6A68-42CF-B70E-AE43E1583220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6A68-42CF-B70E-AE43E1583220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6A68-42CF-B70E-AE43E1583220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6A68-42CF-B70E-AE43E1583220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6A68-42CF-B70E-AE43E1583220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6A68-42CF-B70E-AE43E1583220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6A68-42CF-B70E-AE43E1583220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6A68-42CF-B70E-AE43E1583220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6A68-42CF-B70E-AE43E1583220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6A68-42CF-B70E-AE43E1583220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6A68-42CF-B70E-AE43E1583220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6A68-42CF-B70E-AE43E1583220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6A68-42CF-B70E-AE43E1583220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6A68-42CF-B70E-AE43E1583220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6A68-42CF-B70E-AE43E1583220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6A68-42CF-B70E-AE43E1583220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6A68-42CF-B70E-AE43E1583220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6A68-42CF-B70E-AE43E1583220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6A68-42CF-B70E-AE43E1583220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6A68-42CF-B70E-AE43E1583220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6A68-42CF-B70E-AE43E158322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Fevereiro!$H$25:$H$70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Fevereiro!$I$25:$I$70</c:f>
              <c:numCache>
                <c:formatCode>"R$"\ #,##0.00</c:formatCode>
                <c:ptCount val="45"/>
                <c:pt idx="40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5A-6A68-42CF-B70E-AE43E1583220}"/>
            </c:ext>
          </c:extLst>
        </c:ser>
        <c:ser>
          <c:idx val="1"/>
          <c:order val="1"/>
          <c:tx>
            <c:strRef>
              <c:f>Fevereiro!$J$24</c:f>
              <c:strCache>
                <c:ptCount val="1"/>
                <c:pt idx="0">
                  <c:v>Percentual de Valor Gasto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Fevereiro!$H$25:$H$70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Fevereiro!$J$25:$J$70</c:f>
              <c:numCache>
                <c:formatCode>0.00%</c:formatCode>
                <c:ptCount val="45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1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4-70D8-4742-B417-F653830F5CC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[Planilha de Gastos Mensais - Por Categoria - Com Investimentos.xlsx]Março!Tabela dinâmica6</c:name>
    <c:fmtId val="2"/>
  </c:pivotSource>
  <c:chart>
    <c:autoTitleDeleted val="1"/>
    <c:pivotFmts>
      <c:pivotFmt>
        <c:idx val="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Março!$I$24</c:f>
              <c:strCache>
                <c:ptCount val="1"/>
                <c:pt idx="0">
                  <c:v>Soma de Valor de Gasto</c:v>
                </c:pt>
              </c:strCache>
            </c:strRef>
          </c:tx>
          <c:spPr>
            <a:ln w="3175">
              <a:solidFill>
                <a:sysClr val="windowText" lastClr="000000"/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9755-4CC5-A370-15D53D6C72C5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9755-4CC5-A370-15D53D6C72C5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9755-4CC5-A370-15D53D6C72C5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9755-4CC5-A370-15D53D6C72C5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9755-4CC5-A370-15D53D6C72C5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9755-4CC5-A370-15D53D6C72C5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9755-4CC5-A370-15D53D6C72C5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9755-4CC5-A370-15D53D6C72C5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9755-4CC5-A370-15D53D6C72C5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9755-4CC5-A370-15D53D6C72C5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9755-4CC5-A370-15D53D6C72C5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9755-4CC5-A370-15D53D6C72C5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9755-4CC5-A370-15D53D6C72C5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9755-4CC5-A370-15D53D6C72C5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9755-4CC5-A370-15D53D6C72C5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9755-4CC5-A370-15D53D6C72C5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9755-4CC5-A370-15D53D6C72C5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9755-4CC5-A370-15D53D6C72C5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9755-4CC5-A370-15D53D6C72C5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9755-4CC5-A370-15D53D6C72C5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9755-4CC5-A370-15D53D6C72C5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9755-4CC5-A370-15D53D6C72C5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9755-4CC5-A370-15D53D6C72C5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9755-4CC5-A370-15D53D6C72C5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9755-4CC5-A370-15D53D6C72C5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9755-4CC5-A370-15D53D6C72C5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9755-4CC5-A370-15D53D6C72C5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9755-4CC5-A370-15D53D6C72C5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9755-4CC5-A370-15D53D6C72C5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9755-4CC5-A370-15D53D6C72C5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9755-4CC5-A370-15D53D6C72C5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9755-4CC5-A370-15D53D6C72C5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9755-4CC5-A370-15D53D6C72C5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9755-4CC5-A370-15D53D6C72C5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9755-4CC5-A370-15D53D6C72C5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9755-4CC5-A370-15D53D6C72C5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9755-4CC5-A370-15D53D6C72C5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9755-4CC5-A370-15D53D6C72C5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9755-4CC5-A370-15D53D6C72C5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9755-4CC5-A370-15D53D6C72C5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9755-4CC5-A370-15D53D6C72C5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9755-4CC5-A370-15D53D6C72C5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9755-4CC5-A370-15D53D6C72C5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9755-4CC5-A370-15D53D6C72C5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9755-4CC5-A370-15D53D6C72C5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Março!$H$25:$H$70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Março!$I$25:$I$70</c:f>
              <c:numCache>
                <c:formatCode>"R$"\ #,##0.00</c:formatCode>
                <c:ptCount val="45"/>
              </c:numCache>
            </c:numRef>
          </c:val>
          <c:extLst>
            <c:ext xmlns:c16="http://schemas.microsoft.com/office/drawing/2014/chart" uri="{C3380CC4-5D6E-409C-BE32-E72D297353CC}">
              <c16:uniqueId val="{0000005A-9755-4CC5-A370-15D53D6C72C5}"/>
            </c:ext>
          </c:extLst>
        </c:ser>
        <c:ser>
          <c:idx val="1"/>
          <c:order val="1"/>
          <c:tx>
            <c:strRef>
              <c:f>Março!$J$24</c:f>
              <c:strCache>
                <c:ptCount val="1"/>
                <c:pt idx="0">
                  <c:v>Percentual de Valor Gasto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Março!$H$25:$H$70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Março!$J$25:$J$70</c:f>
              <c:numCache>
                <c:formatCode>0.00%</c:formatCode>
                <c:ptCount val="4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5-B75D-4E98-874F-5443B3BBA1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[Planilha de Gastos Mensais - Por Categoria - Com Investimentos.xlsx]Abril!Tabela dinâmica6</c:name>
    <c:fmtId val="3"/>
  </c:pivotSource>
  <c:chart>
    <c:autoTitleDeleted val="1"/>
    <c:pivotFmts>
      <c:pivotFmt>
        <c:idx val="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Abril!$I$24</c:f>
              <c:strCache>
                <c:ptCount val="1"/>
                <c:pt idx="0">
                  <c:v>Soma de Valor de Gasto</c:v>
                </c:pt>
              </c:strCache>
            </c:strRef>
          </c:tx>
          <c:spPr>
            <a:ln w="3175">
              <a:solidFill>
                <a:sysClr val="windowText" lastClr="000000"/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4B3-45A0-BC1E-F10B94A16F1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4B3-45A0-BC1E-F10B94A16F1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44B3-45A0-BC1E-F10B94A16F1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44B3-45A0-BC1E-F10B94A16F1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44B3-45A0-BC1E-F10B94A16F1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44B3-45A0-BC1E-F10B94A16F1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44B3-45A0-BC1E-F10B94A16F1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44B3-45A0-BC1E-F10B94A16F1C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44B3-45A0-BC1E-F10B94A16F1C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44B3-45A0-BC1E-F10B94A16F1C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44B3-45A0-BC1E-F10B94A16F1C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44B3-45A0-BC1E-F10B94A16F1C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44B3-45A0-BC1E-F10B94A16F1C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44B3-45A0-BC1E-F10B94A16F1C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44B3-45A0-BC1E-F10B94A16F1C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44B3-45A0-BC1E-F10B94A16F1C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44B3-45A0-BC1E-F10B94A16F1C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44B3-45A0-BC1E-F10B94A16F1C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44B3-45A0-BC1E-F10B94A16F1C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44B3-45A0-BC1E-F10B94A16F1C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44B3-45A0-BC1E-F10B94A16F1C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44B3-45A0-BC1E-F10B94A16F1C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44B3-45A0-BC1E-F10B94A16F1C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44B3-45A0-BC1E-F10B94A16F1C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44B3-45A0-BC1E-F10B94A16F1C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44B3-45A0-BC1E-F10B94A16F1C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44B3-45A0-BC1E-F10B94A16F1C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44B3-45A0-BC1E-F10B94A16F1C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44B3-45A0-BC1E-F10B94A16F1C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44B3-45A0-BC1E-F10B94A16F1C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44B3-45A0-BC1E-F10B94A16F1C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44B3-45A0-BC1E-F10B94A16F1C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44B3-45A0-BC1E-F10B94A16F1C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44B3-45A0-BC1E-F10B94A16F1C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44B3-45A0-BC1E-F10B94A16F1C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44B3-45A0-BC1E-F10B94A16F1C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44B3-45A0-BC1E-F10B94A16F1C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44B3-45A0-BC1E-F10B94A16F1C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44B3-45A0-BC1E-F10B94A16F1C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44B3-45A0-BC1E-F10B94A16F1C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44B3-45A0-BC1E-F10B94A16F1C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44B3-45A0-BC1E-F10B94A16F1C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44B3-45A0-BC1E-F10B94A16F1C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44B3-45A0-BC1E-F10B94A16F1C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44B3-45A0-BC1E-F10B94A16F1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Abril!$H$25:$H$70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Abril!$I$25:$I$70</c:f>
              <c:numCache>
                <c:formatCode>"R$"\ #,##0.00</c:formatCode>
                <c:ptCount val="45"/>
              </c:numCache>
            </c:numRef>
          </c:val>
          <c:extLst>
            <c:ext xmlns:c16="http://schemas.microsoft.com/office/drawing/2014/chart" uri="{C3380CC4-5D6E-409C-BE32-E72D297353CC}">
              <c16:uniqueId val="{0000005A-44B3-45A0-BC1E-F10B94A16F1C}"/>
            </c:ext>
          </c:extLst>
        </c:ser>
        <c:ser>
          <c:idx val="1"/>
          <c:order val="1"/>
          <c:tx>
            <c:strRef>
              <c:f>Abril!$J$24</c:f>
              <c:strCache>
                <c:ptCount val="1"/>
                <c:pt idx="0">
                  <c:v>Percentual de Valor Gasto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Abril!$H$25:$H$70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Abril!$J$25:$J$70</c:f>
              <c:numCache>
                <c:formatCode>0.00%</c:formatCode>
                <c:ptCount val="4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4-5A23-4149-8D03-6FC425292D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[Planilha de Gastos Mensais - Por Categoria - Com Investimentos.xlsx]Maio!Tabela dinâmica6</c:name>
    <c:fmtId val="4"/>
  </c:pivotSource>
  <c:chart>
    <c:autoTitleDeleted val="1"/>
    <c:pivotFmts>
      <c:pivotFmt>
        <c:idx val="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Maio!$I$24</c:f>
              <c:strCache>
                <c:ptCount val="1"/>
                <c:pt idx="0">
                  <c:v>Soma de Valor de Gasto</c:v>
                </c:pt>
              </c:strCache>
            </c:strRef>
          </c:tx>
          <c:spPr>
            <a:ln w="3175">
              <a:solidFill>
                <a:sysClr val="windowText" lastClr="000000"/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1811-42D0-972D-E50C1805633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1811-42D0-972D-E50C1805633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1811-42D0-972D-E50C1805633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1811-42D0-972D-E50C1805633E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1811-42D0-972D-E50C1805633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1811-42D0-972D-E50C1805633E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1811-42D0-972D-E50C1805633E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1811-42D0-972D-E50C1805633E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1811-42D0-972D-E50C1805633E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1811-42D0-972D-E50C1805633E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1811-42D0-972D-E50C1805633E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1811-42D0-972D-E50C1805633E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1811-42D0-972D-E50C1805633E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1811-42D0-972D-E50C1805633E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1811-42D0-972D-E50C1805633E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1811-42D0-972D-E50C1805633E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1811-42D0-972D-E50C1805633E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1811-42D0-972D-E50C1805633E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1811-42D0-972D-E50C1805633E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1811-42D0-972D-E50C1805633E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1811-42D0-972D-E50C1805633E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1811-42D0-972D-E50C1805633E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1811-42D0-972D-E50C1805633E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1811-42D0-972D-E50C1805633E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1811-42D0-972D-E50C1805633E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1811-42D0-972D-E50C1805633E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1811-42D0-972D-E50C1805633E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1811-42D0-972D-E50C1805633E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1811-42D0-972D-E50C1805633E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1811-42D0-972D-E50C1805633E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1811-42D0-972D-E50C1805633E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1811-42D0-972D-E50C1805633E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1811-42D0-972D-E50C1805633E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1811-42D0-972D-E50C1805633E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1811-42D0-972D-E50C1805633E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1811-42D0-972D-E50C1805633E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1811-42D0-972D-E50C1805633E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1811-42D0-972D-E50C1805633E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1811-42D0-972D-E50C1805633E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1811-42D0-972D-E50C1805633E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1811-42D0-972D-E50C1805633E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1811-42D0-972D-E50C1805633E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1811-42D0-972D-E50C1805633E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1811-42D0-972D-E50C1805633E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1811-42D0-972D-E50C1805633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Maio!$H$25:$H$70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Maio!$I$25:$I$70</c:f>
              <c:numCache>
                <c:formatCode>"R$"\ #,##0.00</c:formatCode>
                <c:ptCount val="45"/>
              </c:numCache>
            </c:numRef>
          </c:val>
          <c:extLst>
            <c:ext xmlns:c16="http://schemas.microsoft.com/office/drawing/2014/chart" uri="{C3380CC4-5D6E-409C-BE32-E72D297353CC}">
              <c16:uniqueId val="{0000005A-1811-42D0-972D-E50C1805633E}"/>
            </c:ext>
          </c:extLst>
        </c:ser>
        <c:ser>
          <c:idx val="1"/>
          <c:order val="1"/>
          <c:tx>
            <c:strRef>
              <c:f>Maio!$J$24</c:f>
              <c:strCache>
                <c:ptCount val="1"/>
                <c:pt idx="0">
                  <c:v>Percentual de Valor Gasto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Maio!$H$25:$H$70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Maio!$J$25:$J$70</c:f>
              <c:numCache>
                <c:formatCode>0.00%</c:formatCode>
                <c:ptCount val="4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4-F427-4636-82B7-A2EE814098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[Planilha de Gastos Mensais - Por Categoria - Com Investimentos.xlsx]Junho!Tabela dinâmica6</c:name>
    <c:fmtId val="5"/>
  </c:pivotSource>
  <c:chart>
    <c:autoTitleDeleted val="1"/>
    <c:pivotFmts>
      <c:pivotFmt>
        <c:idx val="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Junho!$I$24</c:f>
              <c:strCache>
                <c:ptCount val="1"/>
                <c:pt idx="0">
                  <c:v>Soma de Valor de Gasto</c:v>
                </c:pt>
              </c:strCache>
            </c:strRef>
          </c:tx>
          <c:spPr>
            <a:ln w="3175">
              <a:solidFill>
                <a:sysClr val="windowText" lastClr="000000"/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8D23-4202-8784-5BEE878CC90C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8D23-4202-8784-5BEE878CC90C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8D23-4202-8784-5BEE878CC90C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8D23-4202-8784-5BEE878CC90C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8D23-4202-8784-5BEE878CC90C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8D23-4202-8784-5BEE878CC90C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8D23-4202-8784-5BEE878CC90C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8D23-4202-8784-5BEE878CC90C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8D23-4202-8784-5BEE878CC90C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8D23-4202-8784-5BEE878CC90C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8D23-4202-8784-5BEE878CC90C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8D23-4202-8784-5BEE878CC90C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8D23-4202-8784-5BEE878CC90C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8D23-4202-8784-5BEE878CC90C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8D23-4202-8784-5BEE878CC90C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8D23-4202-8784-5BEE878CC90C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8D23-4202-8784-5BEE878CC90C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8D23-4202-8784-5BEE878CC90C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8D23-4202-8784-5BEE878CC90C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8D23-4202-8784-5BEE878CC90C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8D23-4202-8784-5BEE878CC90C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8D23-4202-8784-5BEE878CC90C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8D23-4202-8784-5BEE878CC90C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8D23-4202-8784-5BEE878CC90C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8D23-4202-8784-5BEE878CC90C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8D23-4202-8784-5BEE878CC90C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8D23-4202-8784-5BEE878CC90C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8D23-4202-8784-5BEE878CC90C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8D23-4202-8784-5BEE878CC90C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8D23-4202-8784-5BEE878CC90C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8D23-4202-8784-5BEE878CC90C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8D23-4202-8784-5BEE878CC90C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8D23-4202-8784-5BEE878CC90C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8D23-4202-8784-5BEE878CC90C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8D23-4202-8784-5BEE878CC90C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8D23-4202-8784-5BEE878CC90C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8D23-4202-8784-5BEE878CC90C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8D23-4202-8784-5BEE878CC90C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8D23-4202-8784-5BEE878CC90C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8D23-4202-8784-5BEE878CC90C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8D23-4202-8784-5BEE878CC90C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8D23-4202-8784-5BEE878CC90C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8D23-4202-8784-5BEE878CC90C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8D23-4202-8784-5BEE878CC90C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8D23-4202-8784-5BEE878CC90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Junho!$H$25:$H$70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Junho!$I$25:$I$70</c:f>
              <c:numCache>
                <c:formatCode>"R$"\ #,##0.00</c:formatCode>
                <c:ptCount val="45"/>
              </c:numCache>
            </c:numRef>
          </c:val>
          <c:extLst>
            <c:ext xmlns:c16="http://schemas.microsoft.com/office/drawing/2014/chart" uri="{C3380CC4-5D6E-409C-BE32-E72D297353CC}">
              <c16:uniqueId val="{0000005A-8D23-4202-8784-5BEE878CC90C}"/>
            </c:ext>
          </c:extLst>
        </c:ser>
        <c:ser>
          <c:idx val="1"/>
          <c:order val="1"/>
          <c:tx>
            <c:strRef>
              <c:f>Junho!$J$24</c:f>
              <c:strCache>
                <c:ptCount val="1"/>
                <c:pt idx="0">
                  <c:v>Percentual de Valor Gasto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Junho!$H$25:$H$70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Junho!$J$25:$J$70</c:f>
              <c:numCache>
                <c:formatCode>0.00%</c:formatCode>
                <c:ptCount val="4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4-96A0-4C5A-AD15-3B271AB4EC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[Planilha de Gastos Mensais - Por Categoria - Com Investimentos.xlsx]Julho!Tabela dinâmica6</c:name>
    <c:fmtId val="6"/>
  </c:pivotSource>
  <c:chart>
    <c:autoTitleDeleted val="1"/>
    <c:pivotFmts>
      <c:pivotFmt>
        <c:idx val="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6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0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Julho!$I$24</c:f>
              <c:strCache>
                <c:ptCount val="1"/>
                <c:pt idx="0">
                  <c:v>Soma de Valor de Gasto</c:v>
                </c:pt>
              </c:strCache>
            </c:strRef>
          </c:tx>
          <c:spPr>
            <a:ln w="3175">
              <a:solidFill>
                <a:sysClr val="windowText" lastClr="000000"/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248C-4A32-9FC7-C3FA72E2BD7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248C-4A32-9FC7-C3FA72E2BD7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248C-4A32-9FC7-C3FA72E2BD7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248C-4A32-9FC7-C3FA72E2BD70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248C-4A32-9FC7-C3FA72E2BD70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248C-4A32-9FC7-C3FA72E2BD70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248C-4A32-9FC7-C3FA72E2BD70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248C-4A32-9FC7-C3FA72E2BD70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248C-4A32-9FC7-C3FA72E2BD70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248C-4A32-9FC7-C3FA72E2BD70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248C-4A32-9FC7-C3FA72E2BD70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248C-4A32-9FC7-C3FA72E2BD70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248C-4A32-9FC7-C3FA72E2BD70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248C-4A32-9FC7-C3FA72E2BD70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248C-4A32-9FC7-C3FA72E2BD70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248C-4A32-9FC7-C3FA72E2BD70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248C-4A32-9FC7-C3FA72E2BD70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248C-4A32-9FC7-C3FA72E2BD70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248C-4A32-9FC7-C3FA72E2BD70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248C-4A32-9FC7-C3FA72E2BD70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248C-4A32-9FC7-C3FA72E2BD70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248C-4A32-9FC7-C3FA72E2BD70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248C-4A32-9FC7-C3FA72E2BD70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248C-4A32-9FC7-C3FA72E2BD70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248C-4A32-9FC7-C3FA72E2BD70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248C-4A32-9FC7-C3FA72E2BD70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248C-4A32-9FC7-C3FA72E2BD70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248C-4A32-9FC7-C3FA72E2BD70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248C-4A32-9FC7-C3FA72E2BD70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248C-4A32-9FC7-C3FA72E2BD70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248C-4A32-9FC7-C3FA72E2BD70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248C-4A32-9FC7-C3FA72E2BD70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248C-4A32-9FC7-C3FA72E2BD70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248C-4A32-9FC7-C3FA72E2BD70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248C-4A32-9FC7-C3FA72E2BD70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248C-4A32-9FC7-C3FA72E2BD70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248C-4A32-9FC7-C3FA72E2BD70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248C-4A32-9FC7-C3FA72E2BD70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248C-4A32-9FC7-C3FA72E2BD70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248C-4A32-9FC7-C3FA72E2BD70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248C-4A32-9FC7-C3FA72E2BD70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248C-4A32-9FC7-C3FA72E2BD70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248C-4A32-9FC7-C3FA72E2BD70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248C-4A32-9FC7-C3FA72E2BD70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248C-4A32-9FC7-C3FA72E2BD7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Julho!$H$25:$H$70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Julho!$I$25:$I$70</c:f>
              <c:numCache>
                <c:formatCode>"R$"\ #,##0.00</c:formatCode>
                <c:ptCount val="45"/>
              </c:numCache>
            </c:numRef>
          </c:val>
          <c:extLst>
            <c:ext xmlns:c16="http://schemas.microsoft.com/office/drawing/2014/chart" uri="{C3380CC4-5D6E-409C-BE32-E72D297353CC}">
              <c16:uniqueId val="{0000005A-248C-4A32-9FC7-C3FA72E2BD70}"/>
            </c:ext>
          </c:extLst>
        </c:ser>
        <c:ser>
          <c:idx val="1"/>
          <c:order val="1"/>
          <c:tx>
            <c:strRef>
              <c:f>Julho!$J$24</c:f>
              <c:strCache>
                <c:ptCount val="1"/>
                <c:pt idx="0">
                  <c:v>Percentual de Valor Gasto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Julho!$H$25:$H$70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Julho!$J$25:$J$70</c:f>
              <c:numCache>
                <c:formatCode>0.00%</c:formatCode>
                <c:ptCount val="4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4-E0EE-410B-865F-6647039179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[Planilha de Gastos Mensais - Por Categoria - Com Investimentos.xlsx]Agosto!Tabela dinâmica6</c:name>
    <c:fmtId val="7"/>
  </c:pivotSource>
  <c:chart>
    <c:autoTitleDeleted val="1"/>
    <c:pivotFmts>
      <c:pivotFmt>
        <c:idx val="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6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0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5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5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5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5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5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0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0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Agosto!$I$24</c:f>
              <c:strCache>
                <c:ptCount val="1"/>
                <c:pt idx="0">
                  <c:v>Soma de Valor de Gasto</c:v>
                </c:pt>
              </c:strCache>
            </c:strRef>
          </c:tx>
          <c:spPr>
            <a:ln w="3175">
              <a:solidFill>
                <a:sysClr val="windowText" lastClr="000000"/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CD8-4408-8D52-0CB65C66EE32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CD8-4408-8D52-0CB65C66EE32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CD8-4408-8D52-0CB65C66EE32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7CD8-4408-8D52-0CB65C66EE32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7CD8-4408-8D52-0CB65C66EE32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7CD8-4408-8D52-0CB65C66EE32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7CD8-4408-8D52-0CB65C66EE32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7CD8-4408-8D52-0CB65C66EE32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7CD8-4408-8D52-0CB65C66EE32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7CD8-4408-8D52-0CB65C66EE32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7CD8-4408-8D52-0CB65C66EE32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7CD8-4408-8D52-0CB65C66EE32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7CD8-4408-8D52-0CB65C66EE32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7CD8-4408-8D52-0CB65C66EE32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7CD8-4408-8D52-0CB65C66EE32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7CD8-4408-8D52-0CB65C66EE32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7CD8-4408-8D52-0CB65C66EE32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7CD8-4408-8D52-0CB65C66EE32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7CD8-4408-8D52-0CB65C66EE32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7CD8-4408-8D52-0CB65C66EE32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7CD8-4408-8D52-0CB65C66EE32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7CD8-4408-8D52-0CB65C66EE32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7CD8-4408-8D52-0CB65C66EE32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7CD8-4408-8D52-0CB65C66EE32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7CD8-4408-8D52-0CB65C66EE32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7CD8-4408-8D52-0CB65C66EE32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7CD8-4408-8D52-0CB65C66EE32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7CD8-4408-8D52-0CB65C66EE32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7CD8-4408-8D52-0CB65C66EE32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7CD8-4408-8D52-0CB65C66EE32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7CD8-4408-8D52-0CB65C66EE32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7CD8-4408-8D52-0CB65C66EE32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7CD8-4408-8D52-0CB65C66EE32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7CD8-4408-8D52-0CB65C66EE32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7CD8-4408-8D52-0CB65C66EE32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7CD8-4408-8D52-0CB65C66EE32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7CD8-4408-8D52-0CB65C66EE32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7CD8-4408-8D52-0CB65C66EE32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7CD8-4408-8D52-0CB65C66EE32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7CD8-4408-8D52-0CB65C66EE32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7CD8-4408-8D52-0CB65C66EE32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7CD8-4408-8D52-0CB65C66EE32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7CD8-4408-8D52-0CB65C66EE32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7CD8-4408-8D52-0CB65C66EE32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7CD8-4408-8D52-0CB65C66EE3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Agosto!$H$25:$H$70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Agosto!$I$25:$I$70</c:f>
              <c:numCache>
                <c:formatCode>"R$"\ #,##0.00</c:formatCode>
                <c:ptCount val="45"/>
              </c:numCache>
            </c:numRef>
          </c:val>
          <c:extLst>
            <c:ext xmlns:c16="http://schemas.microsoft.com/office/drawing/2014/chart" uri="{C3380CC4-5D6E-409C-BE32-E72D297353CC}">
              <c16:uniqueId val="{0000005A-7CD8-4408-8D52-0CB65C66EE32}"/>
            </c:ext>
          </c:extLst>
        </c:ser>
        <c:ser>
          <c:idx val="1"/>
          <c:order val="1"/>
          <c:tx>
            <c:strRef>
              <c:f>Agosto!$J$24</c:f>
              <c:strCache>
                <c:ptCount val="1"/>
                <c:pt idx="0">
                  <c:v>Percentual de Valor Gasto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Agosto!$H$25:$H$70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Agosto!$J$25:$J$70</c:f>
              <c:numCache>
                <c:formatCode>0.00%</c:formatCode>
                <c:ptCount val="4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4-15F3-47F0-9757-CABE4589D2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[Planilha de Gastos Mensais - Por Categoria - Com Investimentos.xlsx]Setembro!Tabela dinâmica6</c:name>
    <c:fmtId val="8"/>
  </c:pivotSource>
  <c:chart>
    <c:autoTitleDeleted val="1"/>
    <c:pivotFmts>
      <c:pivotFmt>
        <c:idx val="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6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0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5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5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5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5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5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0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0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4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4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4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9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Setembro!$I$24</c:f>
              <c:strCache>
                <c:ptCount val="1"/>
                <c:pt idx="0">
                  <c:v>Soma de Valor de Gasto</c:v>
                </c:pt>
              </c:strCache>
            </c:strRef>
          </c:tx>
          <c:spPr>
            <a:ln w="3175">
              <a:solidFill>
                <a:sysClr val="windowText" lastClr="000000"/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738F-40A9-8A38-1FF58BC5145E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738F-40A9-8A38-1FF58BC5145E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738F-40A9-8A38-1FF58BC5145E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738F-40A9-8A38-1FF58BC5145E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738F-40A9-8A38-1FF58BC5145E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738F-40A9-8A38-1FF58BC5145E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738F-40A9-8A38-1FF58BC5145E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738F-40A9-8A38-1FF58BC5145E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738F-40A9-8A38-1FF58BC5145E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738F-40A9-8A38-1FF58BC5145E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738F-40A9-8A38-1FF58BC5145E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738F-40A9-8A38-1FF58BC5145E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738F-40A9-8A38-1FF58BC5145E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738F-40A9-8A38-1FF58BC5145E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738F-40A9-8A38-1FF58BC5145E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738F-40A9-8A38-1FF58BC5145E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738F-40A9-8A38-1FF58BC5145E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738F-40A9-8A38-1FF58BC5145E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738F-40A9-8A38-1FF58BC5145E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738F-40A9-8A38-1FF58BC5145E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738F-40A9-8A38-1FF58BC5145E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738F-40A9-8A38-1FF58BC5145E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738F-40A9-8A38-1FF58BC5145E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738F-40A9-8A38-1FF58BC5145E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738F-40A9-8A38-1FF58BC5145E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738F-40A9-8A38-1FF58BC5145E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738F-40A9-8A38-1FF58BC5145E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738F-40A9-8A38-1FF58BC5145E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738F-40A9-8A38-1FF58BC5145E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738F-40A9-8A38-1FF58BC5145E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738F-40A9-8A38-1FF58BC5145E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738F-40A9-8A38-1FF58BC5145E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738F-40A9-8A38-1FF58BC5145E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738F-40A9-8A38-1FF58BC5145E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738F-40A9-8A38-1FF58BC5145E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738F-40A9-8A38-1FF58BC5145E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738F-40A9-8A38-1FF58BC5145E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738F-40A9-8A38-1FF58BC5145E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738F-40A9-8A38-1FF58BC5145E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738F-40A9-8A38-1FF58BC5145E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738F-40A9-8A38-1FF58BC5145E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738F-40A9-8A38-1FF58BC5145E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738F-40A9-8A38-1FF58BC5145E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738F-40A9-8A38-1FF58BC5145E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738F-40A9-8A38-1FF58BC5145E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Setembro!$H$25:$H$70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Setembro!$I$25:$I$70</c:f>
              <c:numCache>
                <c:formatCode>"R$"\ #,##0.00</c:formatCode>
                <c:ptCount val="45"/>
              </c:numCache>
            </c:numRef>
          </c:val>
          <c:extLst>
            <c:ext xmlns:c16="http://schemas.microsoft.com/office/drawing/2014/chart" uri="{C3380CC4-5D6E-409C-BE32-E72D297353CC}">
              <c16:uniqueId val="{0000005A-738F-40A9-8A38-1FF58BC5145E}"/>
            </c:ext>
          </c:extLst>
        </c:ser>
        <c:ser>
          <c:idx val="1"/>
          <c:order val="1"/>
          <c:tx>
            <c:strRef>
              <c:f>Setembro!$J$24</c:f>
              <c:strCache>
                <c:ptCount val="1"/>
                <c:pt idx="0">
                  <c:v>Percentual de Valor Gasto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Setembro!$H$25:$H$70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Setembro!$J$25:$J$70</c:f>
              <c:numCache>
                <c:formatCode>0.00%</c:formatCode>
                <c:ptCount val="4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4-FC7E-40AA-962E-104FA65868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[Planilha de Gastos Mensais - Por Categoria - Com Investimentos.xlsx]Outubro!Tabela dinâmica6</c:name>
    <c:fmtId val="9"/>
  </c:pivotSource>
  <c:chart>
    <c:autoTitleDeleted val="1"/>
    <c:pivotFmts>
      <c:pivotFmt>
        <c:idx val="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6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0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5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5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5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5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5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0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0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4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4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4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9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Outubro!$I$24</c:f>
              <c:strCache>
                <c:ptCount val="1"/>
                <c:pt idx="0">
                  <c:v>Soma de Valor de Gasto</c:v>
                </c:pt>
              </c:strCache>
            </c:strRef>
          </c:tx>
          <c:spPr>
            <a:ln w="3175">
              <a:solidFill>
                <a:sysClr val="windowText" lastClr="000000"/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6FD0-42B8-BF28-12E33DC0B40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6FD0-42B8-BF28-12E33DC0B40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6FD0-42B8-BF28-12E33DC0B40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6FD0-42B8-BF28-12E33DC0B40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6FD0-42B8-BF28-12E33DC0B404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6FD0-42B8-BF28-12E33DC0B404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6FD0-42B8-BF28-12E33DC0B404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6FD0-42B8-BF28-12E33DC0B404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6FD0-42B8-BF28-12E33DC0B404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6FD0-42B8-BF28-12E33DC0B404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6FD0-42B8-BF28-12E33DC0B404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6FD0-42B8-BF28-12E33DC0B404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6FD0-42B8-BF28-12E33DC0B404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6FD0-42B8-BF28-12E33DC0B404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6FD0-42B8-BF28-12E33DC0B404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6FD0-42B8-BF28-12E33DC0B404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6FD0-42B8-BF28-12E33DC0B404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6FD0-42B8-BF28-12E33DC0B404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6FD0-42B8-BF28-12E33DC0B404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6FD0-42B8-BF28-12E33DC0B404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6FD0-42B8-BF28-12E33DC0B404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6FD0-42B8-BF28-12E33DC0B404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6FD0-42B8-BF28-12E33DC0B404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6FD0-42B8-BF28-12E33DC0B404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6FD0-42B8-BF28-12E33DC0B404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6FD0-42B8-BF28-12E33DC0B404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6FD0-42B8-BF28-12E33DC0B404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6FD0-42B8-BF28-12E33DC0B404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6FD0-42B8-BF28-12E33DC0B404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6FD0-42B8-BF28-12E33DC0B404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6FD0-42B8-BF28-12E33DC0B404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6FD0-42B8-BF28-12E33DC0B404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6FD0-42B8-BF28-12E33DC0B404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6FD0-42B8-BF28-12E33DC0B404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6FD0-42B8-BF28-12E33DC0B404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6FD0-42B8-BF28-12E33DC0B404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6FD0-42B8-BF28-12E33DC0B404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6FD0-42B8-BF28-12E33DC0B404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6FD0-42B8-BF28-12E33DC0B404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6FD0-42B8-BF28-12E33DC0B404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6FD0-42B8-BF28-12E33DC0B404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6FD0-42B8-BF28-12E33DC0B404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6FD0-42B8-BF28-12E33DC0B404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6FD0-42B8-BF28-12E33DC0B404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6FD0-42B8-BF28-12E33DC0B40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Outubro!$H$25:$H$70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Outubro!$I$25:$I$70</c:f>
              <c:numCache>
                <c:formatCode>"R$"\ #,##0.00</c:formatCode>
                <c:ptCount val="45"/>
              </c:numCache>
            </c:numRef>
          </c:val>
          <c:extLst>
            <c:ext xmlns:c16="http://schemas.microsoft.com/office/drawing/2014/chart" uri="{C3380CC4-5D6E-409C-BE32-E72D297353CC}">
              <c16:uniqueId val="{0000005A-6FD0-42B8-BF28-12E33DC0B404}"/>
            </c:ext>
          </c:extLst>
        </c:ser>
        <c:ser>
          <c:idx val="1"/>
          <c:order val="1"/>
          <c:tx>
            <c:strRef>
              <c:f>Outubro!$J$24</c:f>
              <c:strCache>
                <c:ptCount val="1"/>
                <c:pt idx="0">
                  <c:v>Percentual de Valor Gasto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Outubro!$H$25:$H$70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Outubro!$J$25:$J$70</c:f>
              <c:numCache>
                <c:formatCode>0.00%</c:formatCode>
                <c:ptCount val="4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4-175C-4C4F-9F93-339FBC0725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[Planilha de Gastos Mensais - Por Categoria - Com Investimentos.xlsx]Novembro!Tabela dinâmica6</c:name>
    <c:fmtId val="10"/>
  </c:pivotSource>
  <c:chart>
    <c:autoTitleDeleted val="1"/>
    <c:pivotFmts>
      <c:pivotFmt>
        <c:idx val="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6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0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5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5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5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5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5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0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0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4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4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4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9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4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4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4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4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4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4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4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4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4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5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5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5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5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5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5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5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5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5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5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6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6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6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6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6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6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6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6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6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6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Novembro!$I$24</c:f>
              <c:strCache>
                <c:ptCount val="1"/>
                <c:pt idx="0">
                  <c:v>Soma de Valor de Gasto</c:v>
                </c:pt>
              </c:strCache>
            </c:strRef>
          </c:tx>
          <c:spPr>
            <a:ln w="3175">
              <a:solidFill>
                <a:sysClr val="windowText" lastClr="000000"/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5D37-4B4E-A956-E113ABCB9644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5D37-4B4E-A956-E113ABCB9644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5D37-4B4E-A956-E113ABCB9644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5D37-4B4E-A956-E113ABCB9644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5D37-4B4E-A956-E113ABCB9644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5D37-4B4E-A956-E113ABCB9644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5D37-4B4E-A956-E113ABCB9644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5D37-4B4E-A956-E113ABCB9644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5D37-4B4E-A956-E113ABCB9644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5D37-4B4E-A956-E113ABCB9644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5D37-4B4E-A956-E113ABCB9644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5D37-4B4E-A956-E113ABCB9644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5D37-4B4E-A956-E113ABCB9644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5D37-4B4E-A956-E113ABCB9644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5D37-4B4E-A956-E113ABCB9644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5D37-4B4E-A956-E113ABCB9644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5D37-4B4E-A956-E113ABCB9644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5D37-4B4E-A956-E113ABCB9644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5D37-4B4E-A956-E113ABCB9644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5D37-4B4E-A956-E113ABCB9644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5D37-4B4E-A956-E113ABCB9644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5D37-4B4E-A956-E113ABCB9644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5D37-4B4E-A956-E113ABCB9644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5D37-4B4E-A956-E113ABCB9644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5D37-4B4E-A956-E113ABCB9644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5D37-4B4E-A956-E113ABCB9644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5D37-4B4E-A956-E113ABCB9644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5D37-4B4E-A956-E113ABCB9644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5D37-4B4E-A956-E113ABCB9644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5D37-4B4E-A956-E113ABCB9644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5D37-4B4E-A956-E113ABCB9644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5D37-4B4E-A956-E113ABCB9644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5D37-4B4E-A956-E113ABCB9644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5D37-4B4E-A956-E113ABCB9644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5D37-4B4E-A956-E113ABCB9644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5D37-4B4E-A956-E113ABCB9644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5D37-4B4E-A956-E113ABCB9644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5D37-4B4E-A956-E113ABCB9644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5D37-4B4E-A956-E113ABCB9644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5D37-4B4E-A956-E113ABCB9644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5D37-4B4E-A956-E113ABCB9644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5D37-4B4E-A956-E113ABCB9644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5D37-4B4E-A956-E113ABCB9644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5D37-4B4E-A956-E113ABCB9644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5D37-4B4E-A956-E113ABCB9644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Novembro!$H$25:$H$70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Novembro!$I$25:$I$70</c:f>
              <c:numCache>
                <c:formatCode>"R$"\ #,##0.00</c:formatCode>
                <c:ptCount val="45"/>
              </c:numCache>
            </c:numRef>
          </c:val>
          <c:extLst>
            <c:ext xmlns:c16="http://schemas.microsoft.com/office/drawing/2014/chart" uri="{C3380CC4-5D6E-409C-BE32-E72D297353CC}">
              <c16:uniqueId val="{0000005A-5D37-4B4E-A956-E113ABCB9644}"/>
            </c:ext>
          </c:extLst>
        </c:ser>
        <c:ser>
          <c:idx val="1"/>
          <c:order val="1"/>
          <c:tx>
            <c:strRef>
              <c:f>Novembro!$J$24</c:f>
              <c:strCache>
                <c:ptCount val="1"/>
                <c:pt idx="0">
                  <c:v>Percentual de Valor Gasto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Novembro!$H$25:$H$70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Novembro!$J$25:$J$70</c:f>
              <c:numCache>
                <c:formatCode>0.00%</c:formatCode>
                <c:ptCount val="4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4-0A50-4A65-9E03-94C01E8153B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[Planilha de Gastos Mensais - Por Categoria - Com Investimentos.xlsx]Dezembro!Tabela dinâmica6</c:name>
    <c:fmtId val="11"/>
  </c:pivotSource>
  <c:chart>
    <c:autoTitleDeleted val="1"/>
    <c:pivotFmts>
      <c:pivotFmt>
        <c:idx val="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1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2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2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2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1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3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3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3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0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5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6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6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46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46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6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4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0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0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4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55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55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5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5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5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5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6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59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0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0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0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3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4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4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4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5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6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8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9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9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6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69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69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0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4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5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6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7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8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8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8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8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7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7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8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79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0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2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4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4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4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4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4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4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4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4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4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5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5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5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5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5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5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5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5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5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5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6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6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6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6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6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6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6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6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6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6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7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7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7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7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7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7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8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8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8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89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0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1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2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2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2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1100" b="0" i="0" u="none" strike="noStrike" kern="1200" baseline="0">
                  <a:solidFill>
                    <a:sysClr val="windowText" lastClr="000000"/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1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2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2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2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2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2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2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2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3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3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3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3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3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3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3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3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3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3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4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4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4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4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4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4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4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4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4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4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5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5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5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5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5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5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5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5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58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59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60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61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62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63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64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65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66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67"/>
        <c:spPr>
          <a:solidFill>
            <a:schemeClr val="accent1"/>
          </a:solidFill>
          <a:ln w="3175">
            <a:solidFill>
              <a:sysClr val="windowText" lastClr="000000"/>
            </a:solidFill>
          </a:ln>
          <a:effectLst/>
        </c:spPr>
      </c:pivotFmt>
      <c:pivotFmt>
        <c:idx val="96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96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7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7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7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7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7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7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7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7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7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7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8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8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8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8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8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8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8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8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8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8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9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9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9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9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9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9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9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9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9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99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0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0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0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0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0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05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06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07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08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09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10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11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12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13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</c:pivotFmt>
      <c:pivotFmt>
        <c:idx val="1014"/>
        <c:spPr>
          <a:solidFill>
            <a:schemeClr val="accent1"/>
          </a:solidFill>
          <a:ln w="19050">
            <a:solidFill>
              <a:schemeClr val="lt1"/>
            </a:solidFill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pt-BR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pieChart>
        <c:varyColors val="1"/>
        <c:ser>
          <c:idx val="0"/>
          <c:order val="0"/>
          <c:tx>
            <c:strRef>
              <c:f>Dezembro!$I$24</c:f>
              <c:strCache>
                <c:ptCount val="1"/>
                <c:pt idx="0">
                  <c:v>Soma de Valor de Gasto</c:v>
                </c:pt>
              </c:strCache>
            </c:strRef>
          </c:tx>
          <c:spPr>
            <a:ln w="3175">
              <a:solidFill>
                <a:sysClr val="windowText" lastClr="000000"/>
              </a:solidFill>
            </a:ln>
          </c:spPr>
          <c:dPt>
            <c:idx val="0"/>
            <c:bubble3D val="0"/>
            <c:spPr>
              <a:solidFill>
                <a:schemeClr val="accent1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E6DC-4758-A6D7-E4BC03127A7D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E6DC-4758-A6D7-E4BC03127A7D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E6DC-4758-A6D7-E4BC03127A7D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E6DC-4758-A6D7-E4BC03127A7D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E6DC-4758-A6D7-E4BC03127A7D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E6DC-4758-A6D7-E4BC03127A7D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E6DC-4758-A6D7-E4BC03127A7D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E6DC-4758-A6D7-E4BC03127A7D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E6DC-4758-A6D7-E4BC03127A7D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E6DC-4758-A6D7-E4BC03127A7D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E6DC-4758-A6D7-E4BC03127A7D}"/>
              </c:ext>
            </c:extLst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7-E6DC-4758-A6D7-E4BC03127A7D}"/>
              </c:ext>
            </c:extLst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9-E6DC-4758-A6D7-E4BC03127A7D}"/>
              </c:ext>
            </c:extLst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B-E6DC-4758-A6D7-E4BC03127A7D}"/>
              </c:ext>
            </c:extLst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D-E6DC-4758-A6D7-E4BC03127A7D}"/>
              </c:ext>
            </c:extLst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F-E6DC-4758-A6D7-E4BC03127A7D}"/>
              </c:ext>
            </c:extLst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1-E6DC-4758-A6D7-E4BC03127A7D}"/>
              </c:ext>
            </c:extLst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3-E6DC-4758-A6D7-E4BC03127A7D}"/>
              </c:ext>
            </c:extLst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5-E6DC-4758-A6D7-E4BC03127A7D}"/>
              </c:ext>
            </c:extLst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7-E6DC-4758-A6D7-E4BC03127A7D}"/>
              </c:ext>
            </c:extLst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9-E6DC-4758-A6D7-E4BC03127A7D}"/>
              </c:ext>
            </c:extLst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B-E6DC-4758-A6D7-E4BC03127A7D}"/>
              </c:ext>
            </c:extLst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D-E6DC-4758-A6D7-E4BC03127A7D}"/>
              </c:ext>
            </c:extLst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2F-E6DC-4758-A6D7-E4BC03127A7D}"/>
              </c:ext>
            </c:extLst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1-E6DC-4758-A6D7-E4BC03127A7D}"/>
              </c:ext>
            </c:extLst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3-E6DC-4758-A6D7-E4BC03127A7D}"/>
              </c:ext>
            </c:extLst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5-E6DC-4758-A6D7-E4BC03127A7D}"/>
              </c:ext>
            </c:extLst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7-E6DC-4758-A6D7-E4BC03127A7D}"/>
              </c:ext>
            </c:extLst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9-E6DC-4758-A6D7-E4BC03127A7D}"/>
              </c:ext>
            </c:extLst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B-E6DC-4758-A6D7-E4BC03127A7D}"/>
              </c:ext>
            </c:extLst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D-E6DC-4758-A6D7-E4BC03127A7D}"/>
              </c:ext>
            </c:extLst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3F-E6DC-4758-A6D7-E4BC03127A7D}"/>
              </c:ext>
            </c:extLst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1-E6DC-4758-A6D7-E4BC03127A7D}"/>
              </c:ext>
            </c:extLst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3-E6DC-4758-A6D7-E4BC03127A7D}"/>
              </c:ext>
            </c:extLst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5-E6DC-4758-A6D7-E4BC03127A7D}"/>
              </c:ext>
            </c:extLst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7-E6DC-4758-A6D7-E4BC03127A7D}"/>
              </c:ext>
            </c:extLst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9-E6DC-4758-A6D7-E4BC03127A7D}"/>
              </c:ext>
            </c:extLst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B-E6DC-4758-A6D7-E4BC03127A7D}"/>
              </c:ext>
            </c:extLst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D-E6DC-4758-A6D7-E4BC03127A7D}"/>
              </c:ext>
            </c:extLst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4F-E6DC-4758-A6D7-E4BC03127A7D}"/>
              </c:ext>
            </c:extLst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1-E6DC-4758-A6D7-E4BC03127A7D}"/>
              </c:ext>
            </c:extLst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3-E6DC-4758-A6D7-E4BC03127A7D}"/>
              </c:ext>
            </c:extLst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5-E6DC-4758-A6D7-E4BC03127A7D}"/>
              </c:ext>
            </c:extLst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7-E6DC-4758-A6D7-E4BC03127A7D}"/>
              </c:ext>
            </c:extLst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3175">
                <a:solidFill>
                  <a:sysClr val="windowText" lastClr="000000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59-E6DC-4758-A6D7-E4BC03127A7D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Dezembro!$H$25:$H$70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Dezembro!$I$25:$I$70</c:f>
              <c:numCache>
                <c:formatCode>"R$"\ #,##0.00</c:formatCode>
                <c:ptCount val="45"/>
              </c:numCache>
            </c:numRef>
          </c:val>
          <c:extLst>
            <c:ext xmlns:c16="http://schemas.microsoft.com/office/drawing/2014/chart" uri="{C3380CC4-5D6E-409C-BE32-E72D297353CC}">
              <c16:uniqueId val="{0000005A-E6DC-4758-A6D7-E4BC03127A7D}"/>
            </c:ext>
          </c:extLst>
        </c:ser>
        <c:ser>
          <c:idx val="1"/>
          <c:order val="1"/>
          <c:tx>
            <c:strRef>
              <c:f>Dezembro!$J$24</c:f>
              <c:strCache>
                <c:ptCount val="1"/>
                <c:pt idx="0">
                  <c:v>Percentual de Valor Gasto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1"/>
            <c:bubble3D val="0"/>
            <c:spPr>
              <a:solidFill>
                <a:schemeClr val="accent6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2"/>
            <c:bubble3D val="0"/>
            <c:spPr>
              <a:solidFill>
                <a:schemeClr val="accent1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3"/>
            <c:bubble3D val="0"/>
            <c:spPr>
              <a:solidFill>
                <a:schemeClr val="accent2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4"/>
            <c:bubble3D val="0"/>
            <c:spPr>
              <a:solidFill>
                <a:schemeClr val="accent3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5"/>
            <c:bubble3D val="0"/>
            <c:spPr>
              <a:solidFill>
                <a:schemeClr val="accent4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6"/>
            <c:bubble3D val="0"/>
            <c:spPr>
              <a:solidFill>
                <a:schemeClr val="accent5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7"/>
            <c:bubble3D val="0"/>
            <c:spPr>
              <a:solidFill>
                <a:schemeClr val="accent6">
                  <a:lumMod val="80000"/>
                  <a:lumOff val="2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8"/>
            <c:bubble3D val="0"/>
            <c:spPr>
              <a:solidFill>
                <a:schemeClr val="accent1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19"/>
            <c:bubble3D val="0"/>
            <c:spPr>
              <a:solidFill>
                <a:schemeClr val="accent2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0"/>
            <c:bubble3D val="0"/>
            <c:spPr>
              <a:solidFill>
                <a:schemeClr val="accent3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1"/>
            <c:bubble3D val="0"/>
            <c:spPr>
              <a:solidFill>
                <a:schemeClr val="accent4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2"/>
            <c:bubble3D val="0"/>
            <c:spPr>
              <a:solidFill>
                <a:schemeClr val="accent5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3"/>
            <c:bubble3D val="0"/>
            <c:spPr>
              <a:solidFill>
                <a:schemeClr val="accent6">
                  <a:lumMod val="8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4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5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6"/>
            <c:bubble3D val="0"/>
            <c:spPr>
              <a:solidFill>
                <a:schemeClr val="accent3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7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8"/>
            <c:bubble3D val="0"/>
            <c:spPr>
              <a:solidFill>
                <a:schemeClr val="accent5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29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0"/>
            <c:bubble3D val="0"/>
            <c:spPr>
              <a:solidFill>
                <a:schemeClr val="accent1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1"/>
            <c:bubble3D val="0"/>
            <c:spPr>
              <a:solidFill>
                <a:schemeClr val="accent2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2"/>
            <c:bubble3D val="0"/>
            <c:spPr>
              <a:solidFill>
                <a:schemeClr val="accent3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3"/>
            <c:bubble3D val="0"/>
            <c:spPr>
              <a:solidFill>
                <a:schemeClr val="accent4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4"/>
            <c:bubble3D val="0"/>
            <c:spPr>
              <a:solidFill>
                <a:schemeClr val="accent5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5"/>
            <c:bubble3D val="0"/>
            <c:spPr>
              <a:solidFill>
                <a:schemeClr val="accent6">
                  <a:lumMod val="5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6"/>
            <c:bubble3D val="0"/>
            <c:spPr>
              <a:solidFill>
                <a:schemeClr val="accent1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7"/>
            <c:bubble3D val="0"/>
            <c:spPr>
              <a:solidFill>
                <a:schemeClr val="accent2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8"/>
            <c:bubble3D val="0"/>
            <c:spPr>
              <a:solidFill>
                <a:schemeClr val="accent3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39"/>
            <c:bubble3D val="0"/>
            <c:spPr>
              <a:solidFill>
                <a:schemeClr val="accent4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0"/>
            <c:bubble3D val="0"/>
            <c:spPr>
              <a:solidFill>
                <a:schemeClr val="accent5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1"/>
            <c:bubble3D val="0"/>
            <c:spPr>
              <a:solidFill>
                <a:schemeClr val="accent6">
                  <a:lumMod val="70000"/>
                  <a:lumOff val="3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2"/>
            <c:bubble3D val="0"/>
            <c:spPr>
              <a:solidFill>
                <a:schemeClr val="accent1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3"/>
            <c:bubble3D val="0"/>
            <c:spPr>
              <a:solidFill>
                <a:schemeClr val="accent2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dPt>
            <c:idx val="44"/>
            <c:bubble3D val="0"/>
            <c:spPr>
              <a:solidFill>
                <a:schemeClr val="accent3">
                  <a:lumMod val="7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</c:dPt>
          <c:cat>
            <c:strRef>
              <c:f>Dezembro!$H$25:$H$70</c:f>
              <c:strCache>
                <c:ptCount val="45"/>
                <c:pt idx="0">
                  <c:v>Academia</c:v>
                </c:pt>
                <c:pt idx="1">
                  <c:v>Aluguel</c:v>
                </c:pt>
                <c:pt idx="2">
                  <c:v>Animal de estimação</c:v>
                </c:pt>
                <c:pt idx="3">
                  <c:v>Babá</c:v>
                </c:pt>
                <c:pt idx="4">
                  <c:v>Bar</c:v>
                </c:pt>
                <c:pt idx="5">
                  <c:v>Bebida</c:v>
                </c:pt>
                <c:pt idx="6">
                  <c:v>Calçado</c:v>
                </c:pt>
                <c:pt idx="7">
                  <c:v>Carro (Manutenção)</c:v>
                </c:pt>
                <c:pt idx="8">
                  <c:v>Celular</c:v>
                </c:pt>
                <c:pt idx="9">
                  <c:v>Cinema</c:v>
                </c:pt>
                <c:pt idx="10">
                  <c:v>Combustível</c:v>
                </c:pt>
                <c:pt idx="11">
                  <c:v>Comida</c:v>
                </c:pt>
                <c:pt idx="12">
                  <c:v>Condomínio</c:v>
                </c:pt>
                <c:pt idx="13">
                  <c:v>Conta de água</c:v>
                </c:pt>
                <c:pt idx="14">
                  <c:v>Conta de luz</c:v>
                </c:pt>
                <c:pt idx="15">
                  <c:v>Convênio</c:v>
                </c:pt>
                <c:pt idx="16">
                  <c:v>Cosméticos</c:v>
                </c:pt>
                <c:pt idx="17">
                  <c:v>Curso</c:v>
                </c:pt>
                <c:pt idx="18">
                  <c:v>Doações</c:v>
                </c:pt>
                <c:pt idx="19">
                  <c:v>Doméstica/Diarista</c:v>
                </c:pt>
                <c:pt idx="20">
                  <c:v>Escola</c:v>
                </c:pt>
                <c:pt idx="21">
                  <c:v>Estacionamento</c:v>
                </c:pt>
                <c:pt idx="22">
                  <c:v>Faculdade</c:v>
                </c:pt>
                <c:pt idx="23">
                  <c:v>Festa/evento</c:v>
                </c:pt>
                <c:pt idx="24">
                  <c:v>Financiamento</c:v>
                </c:pt>
                <c:pt idx="25">
                  <c:v>Gás</c:v>
                </c:pt>
                <c:pt idx="26">
                  <c:v>Internet</c:v>
                </c:pt>
                <c:pt idx="27">
                  <c:v>IPTU</c:v>
                </c:pt>
                <c:pt idx="28">
                  <c:v>IPVA</c:v>
                </c:pt>
                <c:pt idx="29">
                  <c:v>Livro</c:v>
                </c:pt>
                <c:pt idx="30">
                  <c:v>Outros</c:v>
                </c:pt>
                <c:pt idx="31">
                  <c:v>Presente</c:v>
                </c:pt>
                <c:pt idx="32">
                  <c:v>Previdência</c:v>
                </c:pt>
                <c:pt idx="33">
                  <c:v>Reforma</c:v>
                </c:pt>
                <c:pt idx="34">
                  <c:v>Remédios</c:v>
                </c:pt>
                <c:pt idx="35">
                  <c:v>Restaurante</c:v>
                </c:pt>
                <c:pt idx="36">
                  <c:v>Roupa</c:v>
                </c:pt>
                <c:pt idx="37">
                  <c:v>Saque</c:v>
                </c:pt>
                <c:pt idx="38">
                  <c:v>Seguros</c:v>
                </c:pt>
                <c:pt idx="39">
                  <c:v>Streaming</c:v>
                </c:pt>
                <c:pt idx="40">
                  <c:v>Supermercado</c:v>
                </c:pt>
                <c:pt idx="41">
                  <c:v>Táxi/Uber</c:v>
                </c:pt>
                <c:pt idx="42">
                  <c:v>Telefone</c:v>
                </c:pt>
                <c:pt idx="43">
                  <c:v>Transporte Público</c:v>
                </c:pt>
                <c:pt idx="44">
                  <c:v>Viagem</c:v>
                </c:pt>
              </c:strCache>
            </c:strRef>
          </c:cat>
          <c:val>
            <c:numRef>
              <c:f>Dezembro!$J$25:$J$70</c:f>
              <c:numCache>
                <c:formatCode>0.00%</c:formatCode>
                <c:ptCount val="45"/>
                <c:pt idx="0">
                  <c:v>#N/A</c:v>
                </c:pt>
                <c:pt idx="1">
                  <c:v>#N/A</c:v>
                </c:pt>
                <c:pt idx="2">
                  <c:v>#N/A</c:v>
                </c:pt>
                <c:pt idx="3">
                  <c:v>#N/A</c:v>
                </c:pt>
                <c:pt idx="4">
                  <c:v>#N/A</c:v>
                </c:pt>
                <c:pt idx="5">
                  <c:v>#N/A</c:v>
                </c:pt>
                <c:pt idx="6">
                  <c:v>#N/A</c:v>
                </c:pt>
                <c:pt idx="7">
                  <c:v>#N/A</c:v>
                </c:pt>
                <c:pt idx="8">
                  <c:v>#N/A</c:v>
                </c:pt>
                <c:pt idx="9">
                  <c:v>#N/A</c:v>
                </c:pt>
                <c:pt idx="10">
                  <c:v>#N/A</c:v>
                </c:pt>
                <c:pt idx="11">
                  <c:v>#N/A</c:v>
                </c:pt>
                <c:pt idx="12">
                  <c:v>#N/A</c:v>
                </c:pt>
                <c:pt idx="13">
                  <c:v>#N/A</c:v>
                </c:pt>
                <c:pt idx="14">
                  <c:v>#N/A</c:v>
                </c:pt>
                <c:pt idx="15">
                  <c:v>#N/A</c:v>
                </c:pt>
                <c:pt idx="16">
                  <c:v>#N/A</c:v>
                </c:pt>
                <c:pt idx="17">
                  <c:v>#N/A</c:v>
                </c:pt>
                <c:pt idx="18">
                  <c:v>#N/A</c:v>
                </c:pt>
                <c:pt idx="19">
                  <c:v>#N/A</c:v>
                </c:pt>
                <c:pt idx="20">
                  <c:v>#N/A</c:v>
                </c:pt>
                <c:pt idx="21">
                  <c:v>#N/A</c:v>
                </c:pt>
                <c:pt idx="22">
                  <c:v>#N/A</c:v>
                </c:pt>
                <c:pt idx="23">
                  <c:v>#N/A</c:v>
                </c:pt>
                <c:pt idx="24">
                  <c:v>#N/A</c:v>
                </c:pt>
                <c:pt idx="25">
                  <c:v>#N/A</c:v>
                </c:pt>
                <c:pt idx="26">
                  <c:v>#N/A</c:v>
                </c:pt>
                <c:pt idx="27">
                  <c:v>#N/A</c:v>
                </c:pt>
                <c:pt idx="28">
                  <c:v>#N/A</c:v>
                </c:pt>
                <c:pt idx="29">
                  <c:v>#N/A</c:v>
                </c:pt>
                <c:pt idx="30">
                  <c:v>#N/A</c:v>
                </c:pt>
                <c:pt idx="31">
                  <c:v>#N/A</c:v>
                </c:pt>
                <c:pt idx="32">
                  <c:v>#N/A</c:v>
                </c:pt>
                <c:pt idx="33">
                  <c:v>#N/A</c:v>
                </c:pt>
                <c:pt idx="34">
                  <c:v>#N/A</c:v>
                </c:pt>
                <c:pt idx="35">
                  <c:v>#N/A</c:v>
                </c:pt>
                <c:pt idx="36">
                  <c:v>#N/A</c:v>
                </c:pt>
                <c:pt idx="37">
                  <c:v>#N/A</c:v>
                </c:pt>
                <c:pt idx="38">
                  <c:v>#N/A</c:v>
                </c:pt>
                <c:pt idx="39">
                  <c:v>#N/A</c:v>
                </c:pt>
                <c:pt idx="40">
                  <c:v>#N/A</c:v>
                </c:pt>
                <c:pt idx="41">
                  <c:v>#N/A</c:v>
                </c:pt>
                <c:pt idx="42">
                  <c:v>#N/A</c:v>
                </c:pt>
                <c:pt idx="43">
                  <c:v>#N/A</c:v>
                </c:pt>
                <c:pt idx="44">
                  <c:v>#N/A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B4-7D3B-41FF-A2DA-78DF5C580B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pt-B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>
                <a:solidFill>
                  <a:sysClr val="windowText" lastClr="000000"/>
                </a:solidFill>
              </a:defRPr>
            </a:pPr>
            <a:r>
              <a:rPr lang="en-US">
                <a:solidFill>
                  <a:sysClr val="windowText" lastClr="000000"/>
                </a:solidFill>
              </a:rPr>
              <a:t>Gastos</a:t>
            </a:r>
          </a:p>
        </c:rich>
      </c:tx>
      <c:overlay val="0"/>
      <c:spPr>
        <a:noFill/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Resumo!$D$2</c:f>
              <c:strCache>
                <c:ptCount val="1"/>
                <c:pt idx="0">
                  <c:v>Ganho</c:v>
                </c:pt>
              </c:strCache>
            </c:strRef>
          </c:tx>
          <c:spPr>
            <a:solidFill>
              <a:schemeClr val="accent5"/>
            </a:solidFill>
            <a:effectLst>
              <a:innerShdw blurRad="63500" dist="508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Resumo!$C$4:$C$15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Resumo!$D$4:$D$15</c:f>
              <c:numCache>
                <c:formatCode>"R$"\ #,##0.00;[Red]\-"R$"\ 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64-45BA-B5E1-C10ADE1DFF2B}"/>
            </c:ext>
          </c:extLst>
        </c:ser>
        <c:ser>
          <c:idx val="1"/>
          <c:order val="1"/>
          <c:tx>
            <c:strRef>
              <c:f>Resumo!$F$2</c:f>
              <c:strCache>
                <c:ptCount val="1"/>
                <c:pt idx="0">
                  <c:v>Gasto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>
              <a:innerShdw blurRad="63500" dist="50800">
                <a:prstClr val="black">
                  <a:alpha val="50000"/>
                </a:prstClr>
              </a:inn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Resumo!$C$4:$C$15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Resumo!$F$4:$F$15</c:f>
              <c:numCache>
                <c:formatCode>"R$"\ #,##0.00;[Red]\-"R$"\ 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F64-45BA-B5E1-C10ADE1DFF2B}"/>
            </c:ext>
          </c:extLst>
        </c:ser>
        <c:ser>
          <c:idx val="2"/>
          <c:order val="2"/>
          <c:tx>
            <c:strRef>
              <c:f>Resumo!$G$2</c:f>
              <c:strCache>
                <c:ptCount val="1"/>
                <c:pt idx="0">
                  <c:v>Caixa</c:v>
                </c:pt>
              </c:strCache>
            </c:strRef>
          </c:tx>
          <c:spPr>
            <a:solidFill>
              <a:srgbClr val="00B050"/>
            </a:solidFill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cat>
            <c:strRef>
              <c:f>Resumo!$C$4:$C$15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Resumo!$G$4:$G$15</c:f>
              <c:numCache>
                <c:formatCode>"R$"\ #,##0.00;[Red]\-"R$"\ 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F64-45BA-B5E1-C10ADE1DFF2B}"/>
            </c:ext>
          </c:extLst>
        </c:ser>
        <c:ser>
          <c:idx val="3"/>
          <c:order val="3"/>
          <c:tx>
            <c:strRef>
              <c:f>Resumo!$E$2</c:f>
              <c:strCache>
                <c:ptCount val="1"/>
                <c:pt idx="0">
                  <c:v>Investimento</c:v>
                </c:pt>
              </c:strCache>
            </c:strRef>
          </c:tx>
          <c:spPr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cat>
            <c:strRef>
              <c:f>Resumo!$C$4:$C$15</c:f>
              <c:strCache>
                <c:ptCount val="12"/>
                <c:pt idx="0">
                  <c:v>JAN</c:v>
                </c:pt>
                <c:pt idx="1">
                  <c:v>FEV</c:v>
                </c:pt>
                <c:pt idx="2">
                  <c:v>MAR</c:v>
                </c:pt>
                <c:pt idx="3">
                  <c:v>ABR</c:v>
                </c:pt>
                <c:pt idx="4">
                  <c:v>MAI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SET</c:v>
                </c:pt>
                <c:pt idx="9">
                  <c:v>OUT</c:v>
                </c:pt>
                <c:pt idx="10">
                  <c:v>NOV</c:v>
                </c:pt>
                <c:pt idx="11">
                  <c:v>DEZ</c:v>
                </c:pt>
              </c:strCache>
            </c:strRef>
          </c:cat>
          <c:val>
            <c:numRef>
              <c:f>Resumo!$E$4:$E$15</c:f>
              <c:numCache>
                <c:formatCode>"R$"\ #,##0.00;[Red]\-"R$"\ #,##0.00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F64-45BA-B5E1-C10ADE1DFF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90"/>
        <c:axId val="248045000"/>
        <c:axId val="248041864"/>
      </c:barChart>
      <c:catAx>
        <c:axId val="2480450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spPr>
          <a:ln>
            <a:solidFill>
              <a:sysClr val="windowText" lastClr="000000"/>
            </a:solidFill>
          </a:ln>
        </c:spPr>
        <c:txPr>
          <a:bodyPr/>
          <a:lstStyle/>
          <a:p>
            <a:pPr>
              <a:defRPr>
                <a:solidFill>
                  <a:sysClr val="windowText" lastClr="000000"/>
                </a:solidFill>
              </a:defRPr>
            </a:pPr>
            <a:endParaRPr lang="pt-BR"/>
          </a:p>
        </c:txPr>
        <c:crossAx val="248041864"/>
        <c:crosses val="autoZero"/>
        <c:auto val="0"/>
        <c:lblAlgn val="ctr"/>
        <c:lblOffset val="100"/>
        <c:noMultiLvlLbl val="0"/>
      </c:catAx>
      <c:valAx>
        <c:axId val="248041864"/>
        <c:scaling>
          <c:orientation val="minMax"/>
        </c:scaling>
        <c:delete val="0"/>
        <c:axPos val="l"/>
        <c:numFmt formatCode="&quot;R$&quot;#,##0.00_);[Red]\(&quot;R$&quot;#,##0.00\)" sourceLinked="0"/>
        <c:majorTickMark val="none"/>
        <c:minorTickMark val="none"/>
        <c:tickLblPos val="nextTo"/>
        <c:spPr>
          <a:ln w="6350">
            <a:solidFill>
              <a:sysClr val="windowText" lastClr="000000"/>
            </a:solidFill>
          </a:ln>
        </c:spPr>
        <c:txPr>
          <a:bodyPr/>
          <a:lstStyle/>
          <a:p>
            <a:pPr>
              <a:defRPr>
                <a:solidFill>
                  <a:sysClr val="windowText" lastClr="000000"/>
                </a:solidFill>
              </a:defRPr>
            </a:pPr>
            <a:endParaRPr lang="pt-BR"/>
          </a:p>
        </c:txPr>
        <c:crossAx val="248045000"/>
        <c:crosses val="autoZero"/>
        <c:crossBetween val="between"/>
      </c:valAx>
      <c:spPr>
        <a:noFill/>
        <a:ln w="25400">
          <a:noFill/>
        </a:ln>
      </c:spPr>
    </c:plotArea>
    <c:legend>
      <c:legendPos val="b"/>
      <c:overlay val="0"/>
      <c:txPr>
        <a:bodyPr/>
        <a:lstStyle/>
        <a:p>
          <a:pPr>
            <a:defRPr>
              <a:solidFill>
                <a:sysClr val="windowText" lastClr="000000"/>
              </a:solidFill>
            </a:defRPr>
          </a:pPr>
          <a:endParaRPr lang="pt-BR"/>
        </a:p>
      </c:txPr>
    </c:legend>
    <c:plotVisOnly val="1"/>
    <c:dispBlanksAs val="gap"/>
    <c:showDLblsOverMax val="0"/>
  </c:chart>
  <c:spPr>
    <a:gradFill>
      <a:gsLst>
        <a:gs pos="0">
          <a:srgbClr val="5B9BD5">
            <a:lumMod val="75000"/>
          </a:srgbClr>
        </a:gs>
        <a:gs pos="39999">
          <a:srgbClr val="A5A5A5"/>
        </a:gs>
        <a:gs pos="70000">
          <a:srgbClr val="C4D6EB"/>
        </a:gs>
        <a:gs pos="100000">
          <a:srgbClr val="A5A5A5"/>
        </a:gs>
      </a:gsLst>
      <a:lin ang="16200000" scaled="0"/>
    </a:gradFill>
    <a:ln>
      <a:solidFill>
        <a:sysClr val="windowText" lastClr="000000"/>
      </a:solidFill>
    </a:ln>
  </c:spPr>
  <c:printSettings>
    <c:headerFooter/>
    <c:pageMargins b="0.78740157499999996" l="0.511811024" r="0.511811024" t="0.78740157499999996" header="0.31496062000000213" footer="0.3149606200000021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0.xml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1.xml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2.xml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314324</xdr:colOff>
      <xdr:row>1</xdr:row>
      <xdr:rowOff>0</xdr:rowOff>
    </xdr:from>
    <xdr:to>
      <xdr:col>5</xdr:col>
      <xdr:colOff>1095374</xdr:colOff>
      <xdr:row>5</xdr:row>
      <xdr:rowOff>0</xdr:rowOff>
    </xdr:to>
    <xdr:sp macro="" textlink="">
      <xdr:nvSpPr>
        <xdr:cNvPr id="5" name="Retângulo: Cantos Arredondados 4">
          <a:extLst>
            <a:ext uri="{FF2B5EF4-FFF2-40B4-BE49-F238E27FC236}">
              <a16:creationId xmlns:a16="http://schemas.microsoft.com/office/drawing/2014/main" id="{1F194AC3-10ED-4C54-A4F3-105D7AD76847}"/>
            </a:ext>
          </a:extLst>
        </xdr:cNvPr>
        <xdr:cNvSpPr/>
      </xdr:nvSpPr>
      <xdr:spPr>
        <a:xfrm>
          <a:off x="314324" y="190500"/>
          <a:ext cx="5915025" cy="7620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1) Aqui são inseridas as receitas recebidas e há o cálculo do caixa e seu percentual restante do mês.</a:t>
          </a:r>
        </a:p>
      </xdr:txBody>
    </xdr:sp>
    <xdr:clientData/>
  </xdr:twoCellAnchor>
  <xdr:twoCellAnchor>
    <xdr:from>
      <xdr:col>1</xdr:col>
      <xdr:colOff>0</xdr:colOff>
      <xdr:row>16</xdr:row>
      <xdr:rowOff>190499</xdr:rowOff>
    </xdr:from>
    <xdr:to>
      <xdr:col>6</xdr:col>
      <xdr:colOff>0</xdr:colOff>
      <xdr:row>22</xdr:row>
      <xdr:rowOff>0</xdr:rowOff>
    </xdr:to>
    <xdr:sp macro="" textlink="">
      <xdr:nvSpPr>
        <xdr:cNvPr id="6" name="Retângulo: Cantos Arredondados 5">
          <a:extLst>
            <a:ext uri="{FF2B5EF4-FFF2-40B4-BE49-F238E27FC236}">
              <a16:creationId xmlns:a16="http://schemas.microsoft.com/office/drawing/2014/main" id="{68126E04-59D9-4DCE-AAD5-F6C70BC45628}"/>
            </a:ext>
          </a:extLst>
        </xdr:cNvPr>
        <xdr:cNvSpPr/>
      </xdr:nvSpPr>
      <xdr:spPr>
        <a:xfrm>
          <a:off x="314325" y="3095624"/>
          <a:ext cx="5915025" cy="952501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2) Aqui são inseridos os gastos realizados no mês, separados por</a:t>
          </a:r>
          <a:r>
            <a:rPr lang="pt-BR" sz="1600" baseline="0"/>
            <a:t> </a:t>
          </a:r>
          <a:r>
            <a:rPr lang="pt-BR" sz="1600"/>
            <a:t>categorias macro e micro.</a:t>
          </a:r>
        </a:p>
      </xdr:txBody>
    </xdr:sp>
    <xdr:clientData/>
  </xdr:twoCellAnchor>
  <xdr:twoCellAnchor>
    <xdr:from>
      <xdr:col>7</xdr:col>
      <xdr:colOff>1</xdr:colOff>
      <xdr:row>17</xdr:row>
      <xdr:rowOff>0</xdr:rowOff>
    </xdr:from>
    <xdr:to>
      <xdr:col>10</xdr:col>
      <xdr:colOff>1</xdr:colOff>
      <xdr:row>22</xdr:row>
      <xdr:rowOff>0</xdr:rowOff>
    </xdr:to>
    <xdr:sp macro="" textlink="">
      <xdr:nvSpPr>
        <xdr:cNvPr id="7" name="Retângulo: Cantos Arredondados 6">
          <a:extLst>
            <a:ext uri="{FF2B5EF4-FFF2-40B4-BE49-F238E27FC236}">
              <a16:creationId xmlns:a16="http://schemas.microsoft.com/office/drawing/2014/main" id="{0CCDAE7A-C40D-4ECB-A0D2-304DC63331C1}"/>
            </a:ext>
          </a:extLst>
        </xdr:cNvPr>
        <xdr:cNvSpPr/>
      </xdr:nvSpPr>
      <xdr:spPr>
        <a:xfrm>
          <a:off x="6838951" y="3286125"/>
          <a:ext cx="451485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3) Tabela dinâmica que reúne a soma de gastos e seu percentual por categoria. Atualizá-la quando inserir um novo valor na tabela 2.</a:t>
          </a:r>
        </a:p>
      </xdr:txBody>
    </xdr:sp>
    <xdr:clientData/>
  </xdr:twoCellAnchor>
  <xdr:twoCellAnchor>
    <xdr:from>
      <xdr:col>11</xdr:col>
      <xdr:colOff>0</xdr:colOff>
      <xdr:row>17</xdr:row>
      <xdr:rowOff>0</xdr:rowOff>
    </xdr:from>
    <xdr:to>
      <xdr:col>22</xdr:col>
      <xdr:colOff>0</xdr:colOff>
      <xdr:row>22</xdr:row>
      <xdr:rowOff>0</xdr:rowOff>
    </xdr:to>
    <xdr:sp macro="" textlink="">
      <xdr:nvSpPr>
        <xdr:cNvPr id="8" name="Retângulo: Cantos Arredondados 7">
          <a:extLst>
            <a:ext uri="{FF2B5EF4-FFF2-40B4-BE49-F238E27FC236}">
              <a16:creationId xmlns:a16="http://schemas.microsoft.com/office/drawing/2014/main" id="{124D4690-1760-43A9-B2CC-23834143E17E}"/>
            </a:ext>
          </a:extLst>
        </xdr:cNvPr>
        <xdr:cNvSpPr/>
      </xdr:nvSpPr>
      <xdr:spPr>
        <a:xfrm>
          <a:off x="11963400" y="3286125"/>
          <a:ext cx="670560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4) Gráfico dinâmico que demonstra o percentual de gastos por categoria.</a:t>
          </a:r>
        </a:p>
      </xdr:txBody>
    </xdr:sp>
    <xdr:clientData/>
  </xdr:twoCellAnchor>
  <xdr:twoCellAnchor>
    <xdr:from>
      <xdr:col>11</xdr:col>
      <xdr:colOff>0</xdr:colOff>
      <xdr:row>23</xdr:row>
      <xdr:rowOff>0</xdr:rowOff>
    </xdr:from>
    <xdr:to>
      <xdr:col>22</xdr:col>
      <xdr:colOff>0</xdr:colOff>
      <xdr:row>44</xdr:row>
      <xdr:rowOff>0</xdr:rowOff>
    </xdr:to>
    <xdr:graphicFrame macro="">
      <xdr:nvGraphicFramePr>
        <xdr:cNvPr id="11" name="Gráfico 10">
          <a:extLst>
            <a:ext uri="{FF2B5EF4-FFF2-40B4-BE49-F238E27FC236}">
              <a16:creationId xmlns:a16="http://schemas.microsoft.com/office/drawing/2014/main" id="{DB65365F-9E91-4EEF-B0C3-3DB5C3329173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0</xdr:colOff>
      <xdr:row>1</xdr:row>
      <xdr:rowOff>0</xdr:rowOff>
    </xdr:from>
    <xdr:to>
      <xdr:col>17</xdr:col>
      <xdr:colOff>475102</xdr:colOff>
      <xdr:row>10</xdr:row>
      <xdr:rowOff>114068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914BFE4-670A-4A4F-80A7-FDF7F2BB3A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15200" y="190500"/>
          <a:ext cx="9180952" cy="185714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314324</xdr:colOff>
      <xdr:row>1</xdr:row>
      <xdr:rowOff>0</xdr:rowOff>
    </xdr:from>
    <xdr:to>
      <xdr:col>5</xdr:col>
      <xdr:colOff>1095374</xdr:colOff>
      <xdr:row>5</xdr:row>
      <xdr:rowOff>0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A5195493-7FD4-4FD5-8D63-ED759B2FFA78}"/>
            </a:ext>
          </a:extLst>
        </xdr:cNvPr>
        <xdr:cNvSpPr/>
      </xdr:nvSpPr>
      <xdr:spPr>
        <a:xfrm>
          <a:off x="314324" y="190500"/>
          <a:ext cx="6391275" cy="7620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1) Aqui são inseridas as receitas recebidas e há o cálculo do caixa e seu percentual restante do mês.</a:t>
          </a:r>
        </a:p>
      </xdr:txBody>
    </xdr:sp>
    <xdr:clientData/>
  </xdr:twoCellAnchor>
  <xdr:twoCellAnchor>
    <xdr:from>
      <xdr:col>1</xdr:col>
      <xdr:colOff>0</xdr:colOff>
      <xdr:row>16</xdr:row>
      <xdr:rowOff>190499</xdr:rowOff>
    </xdr:from>
    <xdr:to>
      <xdr:col>6</xdr:col>
      <xdr:colOff>0</xdr:colOff>
      <xdr:row>22</xdr:row>
      <xdr:rowOff>0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568F9CAB-4222-4ABC-97C0-E81E933D58A9}"/>
            </a:ext>
          </a:extLst>
        </xdr:cNvPr>
        <xdr:cNvSpPr/>
      </xdr:nvSpPr>
      <xdr:spPr>
        <a:xfrm>
          <a:off x="314325" y="3286124"/>
          <a:ext cx="6391275" cy="952501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2) Aqui são inseridos os gastos realizados no mês, separados por</a:t>
          </a:r>
          <a:r>
            <a:rPr lang="pt-BR" sz="1600" baseline="0"/>
            <a:t> </a:t>
          </a:r>
          <a:r>
            <a:rPr lang="pt-BR" sz="1600"/>
            <a:t>categorias macro e micro.</a:t>
          </a:r>
        </a:p>
      </xdr:txBody>
    </xdr:sp>
    <xdr:clientData/>
  </xdr:twoCellAnchor>
  <xdr:twoCellAnchor>
    <xdr:from>
      <xdr:col>7</xdr:col>
      <xdr:colOff>1</xdr:colOff>
      <xdr:row>17</xdr:row>
      <xdr:rowOff>0</xdr:rowOff>
    </xdr:from>
    <xdr:to>
      <xdr:col>10</xdr:col>
      <xdr:colOff>1</xdr:colOff>
      <xdr:row>22</xdr:row>
      <xdr:rowOff>0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0683AB04-8F4E-40E2-A799-3C1BCB59992C}"/>
            </a:ext>
          </a:extLst>
        </xdr:cNvPr>
        <xdr:cNvSpPr/>
      </xdr:nvSpPr>
      <xdr:spPr>
        <a:xfrm>
          <a:off x="7315201" y="3286125"/>
          <a:ext cx="462915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3) Tabela dinâmica que reúne a soma de gastos e seu percentual por categoria. Atualizá-la quando inserir um novo valor na tabela 2.</a:t>
          </a:r>
        </a:p>
      </xdr:txBody>
    </xdr:sp>
    <xdr:clientData/>
  </xdr:twoCellAnchor>
  <xdr:twoCellAnchor>
    <xdr:from>
      <xdr:col>11</xdr:col>
      <xdr:colOff>0</xdr:colOff>
      <xdr:row>17</xdr:row>
      <xdr:rowOff>0</xdr:rowOff>
    </xdr:from>
    <xdr:to>
      <xdr:col>22</xdr:col>
      <xdr:colOff>0</xdr:colOff>
      <xdr:row>22</xdr:row>
      <xdr:rowOff>0</xdr:rowOff>
    </xdr:to>
    <xdr:sp macro="" textlink="">
      <xdr:nvSpPr>
        <xdr:cNvPr id="5" name="Retângulo: Cantos Arredondados 4">
          <a:extLst>
            <a:ext uri="{FF2B5EF4-FFF2-40B4-BE49-F238E27FC236}">
              <a16:creationId xmlns:a16="http://schemas.microsoft.com/office/drawing/2014/main" id="{8271319A-6580-4054-9030-1342F986690D}"/>
            </a:ext>
          </a:extLst>
        </xdr:cNvPr>
        <xdr:cNvSpPr/>
      </xdr:nvSpPr>
      <xdr:spPr>
        <a:xfrm>
          <a:off x="12553950" y="3286125"/>
          <a:ext cx="670560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4) Gráfico dinâmico que demonstra o percentual de gastos por categoria.</a:t>
          </a:r>
        </a:p>
      </xdr:txBody>
    </xdr:sp>
    <xdr:clientData/>
  </xdr:twoCellAnchor>
  <xdr:twoCellAnchor>
    <xdr:from>
      <xdr:col>11</xdr:col>
      <xdr:colOff>0</xdr:colOff>
      <xdr:row>23</xdr:row>
      <xdr:rowOff>0</xdr:rowOff>
    </xdr:from>
    <xdr:to>
      <xdr:col>22</xdr:col>
      <xdr:colOff>0</xdr:colOff>
      <xdr:row>44</xdr:row>
      <xdr:rowOff>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BFDB76A5-E551-4569-8382-561EDADD3F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0</xdr:colOff>
      <xdr:row>1</xdr:row>
      <xdr:rowOff>0</xdr:rowOff>
    </xdr:from>
    <xdr:to>
      <xdr:col>17</xdr:col>
      <xdr:colOff>475102</xdr:colOff>
      <xdr:row>10</xdr:row>
      <xdr:rowOff>114068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F20CDEF4-1A44-4F28-9767-3D191C467F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15200" y="190500"/>
          <a:ext cx="9180952" cy="1857143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314324</xdr:colOff>
      <xdr:row>1</xdr:row>
      <xdr:rowOff>0</xdr:rowOff>
    </xdr:from>
    <xdr:to>
      <xdr:col>5</xdr:col>
      <xdr:colOff>1095374</xdr:colOff>
      <xdr:row>5</xdr:row>
      <xdr:rowOff>0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C78D9D9F-2DB8-4CBA-9C8A-DD16E7117E32}"/>
            </a:ext>
          </a:extLst>
        </xdr:cNvPr>
        <xdr:cNvSpPr/>
      </xdr:nvSpPr>
      <xdr:spPr>
        <a:xfrm>
          <a:off x="314324" y="190500"/>
          <a:ext cx="6391275" cy="7620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1) Aqui são inseridas as receitas recebidas e há o cálculo do caixa e seu percentual restante do mês.</a:t>
          </a:r>
        </a:p>
      </xdr:txBody>
    </xdr:sp>
    <xdr:clientData/>
  </xdr:twoCellAnchor>
  <xdr:twoCellAnchor>
    <xdr:from>
      <xdr:col>1</xdr:col>
      <xdr:colOff>0</xdr:colOff>
      <xdr:row>16</xdr:row>
      <xdr:rowOff>190499</xdr:rowOff>
    </xdr:from>
    <xdr:to>
      <xdr:col>6</xdr:col>
      <xdr:colOff>0</xdr:colOff>
      <xdr:row>22</xdr:row>
      <xdr:rowOff>0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671077F7-4E65-4307-A04F-85132BACDB94}"/>
            </a:ext>
          </a:extLst>
        </xdr:cNvPr>
        <xdr:cNvSpPr/>
      </xdr:nvSpPr>
      <xdr:spPr>
        <a:xfrm>
          <a:off x="314325" y="3286124"/>
          <a:ext cx="6391275" cy="952501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2) Aqui são inseridos os gastos realizados no mês, separados por</a:t>
          </a:r>
          <a:r>
            <a:rPr lang="pt-BR" sz="1600" baseline="0"/>
            <a:t> </a:t>
          </a:r>
          <a:r>
            <a:rPr lang="pt-BR" sz="1600"/>
            <a:t>categorias macro e micro.</a:t>
          </a:r>
        </a:p>
      </xdr:txBody>
    </xdr:sp>
    <xdr:clientData/>
  </xdr:twoCellAnchor>
  <xdr:twoCellAnchor>
    <xdr:from>
      <xdr:col>7</xdr:col>
      <xdr:colOff>1</xdr:colOff>
      <xdr:row>17</xdr:row>
      <xdr:rowOff>0</xdr:rowOff>
    </xdr:from>
    <xdr:to>
      <xdr:col>10</xdr:col>
      <xdr:colOff>1</xdr:colOff>
      <xdr:row>22</xdr:row>
      <xdr:rowOff>0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A7F67808-709E-485D-8C15-135864B45675}"/>
            </a:ext>
          </a:extLst>
        </xdr:cNvPr>
        <xdr:cNvSpPr/>
      </xdr:nvSpPr>
      <xdr:spPr>
        <a:xfrm>
          <a:off x="7315201" y="3286125"/>
          <a:ext cx="462915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3) Tabela dinâmica que reúne a soma de gastos e seu percentual por categoria. Atualizá-la quando inserir um novo valor na tabela 2.</a:t>
          </a:r>
        </a:p>
      </xdr:txBody>
    </xdr:sp>
    <xdr:clientData/>
  </xdr:twoCellAnchor>
  <xdr:twoCellAnchor>
    <xdr:from>
      <xdr:col>11</xdr:col>
      <xdr:colOff>0</xdr:colOff>
      <xdr:row>17</xdr:row>
      <xdr:rowOff>0</xdr:rowOff>
    </xdr:from>
    <xdr:to>
      <xdr:col>22</xdr:col>
      <xdr:colOff>0</xdr:colOff>
      <xdr:row>22</xdr:row>
      <xdr:rowOff>0</xdr:rowOff>
    </xdr:to>
    <xdr:sp macro="" textlink="">
      <xdr:nvSpPr>
        <xdr:cNvPr id="5" name="Retângulo: Cantos Arredondados 4">
          <a:extLst>
            <a:ext uri="{FF2B5EF4-FFF2-40B4-BE49-F238E27FC236}">
              <a16:creationId xmlns:a16="http://schemas.microsoft.com/office/drawing/2014/main" id="{3BDDADBB-380D-4ACB-BAE2-CBD4C27EE74E}"/>
            </a:ext>
          </a:extLst>
        </xdr:cNvPr>
        <xdr:cNvSpPr/>
      </xdr:nvSpPr>
      <xdr:spPr>
        <a:xfrm>
          <a:off x="12553950" y="3286125"/>
          <a:ext cx="670560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4) Gráfico dinâmico que demonstra o percentual de gastos por categoria.</a:t>
          </a:r>
        </a:p>
      </xdr:txBody>
    </xdr:sp>
    <xdr:clientData/>
  </xdr:twoCellAnchor>
  <xdr:twoCellAnchor>
    <xdr:from>
      <xdr:col>11</xdr:col>
      <xdr:colOff>0</xdr:colOff>
      <xdr:row>23</xdr:row>
      <xdr:rowOff>0</xdr:rowOff>
    </xdr:from>
    <xdr:to>
      <xdr:col>22</xdr:col>
      <xdr:colOff>0</xdr:colOff>
      <xdr:row>44</xdr:row>
      <xdr:rowOff>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AA5D6D20-29AD-4B53-8102-A2EC996B15B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0</xdr:colOff>
      <xdr:row>1</xdr:row>
      <xdr:rowOff>0</xdr:rowOff>
    </xdr:from>
    <xdr:to>
      <xdr:col>17</xdr:col>
      <xdr:colOff>475102</xdr:colOff>
      <xdr:row>10</xdr:row>
      <xdr:rowOff>114068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BFDC5CEF-96C9-448B-8F12-AC9D1F3868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15200" y="190500"/>
          <a:ext cx="9180952" cy="1857143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314324</xdr:colOff>
      <xdr:row>1</xdr:row>
      <xdr:rowOff>0</xdr:rowOff>
    </xdr:from>
    <xdr:to>
      <xdr:col>5</xdr:col>
      <xdr:colOff>1095374</xdr:colOff>
      <xdr:row>5</xdr:row>
      <xdr:rowOff>0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631649F3-541E-40B3-A282-0D37567054A1}"/>
            </a:ext>
          </a:extLst>
        </xdr:cNvPr>
        <xdr:cNvSpPr/>
      </xdr:nvSpPr>
      <xdr:spPr>
        <a:xfrm>
          <a:off x="314324" y="190500"/>
          <a:ext cx="6391275" cy="7620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1) Aqui são inseridas as receitas recebidas e há o cálculo do caixa e seu percentual restante do mês.</a:t>
          </a:r>
        </a:p>
      </xdr:txBody>
    </xdr:sp>
    <xdr:clientData/>
  </xdr:twoCellAnchor>
  <xdr:twoCellAnchor>
    <xdr:from>
      <xdr:col>1</xdr:col>
      <xdr:colOff>0</xdr:colOff>
      <xdr:row>16</xdr:row>
      <xdr:rowOff>190499</xdr:rowOff>
    </xdr:from>
    <xdr:to>
      <xdr:col>6</xdr:col>
      <xdr:colOff>0</xdr:colOff>
      <xdr:row>22</xdr:row>
      <xdr:rowOff>0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636C5F07-F409-49A7-956E-3EA1C57F7D3C}"/>
            </a:ext>
          </a:extLst>
        </xdr:cNvPr>
        <xdr:cNvSpPr/>
      </xdr:nvSpPr>
      <xdr:spPr>
        <a:xfrm>
          <a:off x="314325" y="3286124"/>
          <a:ext cx="6391275" cy="952501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2) Aqui são inseridos os gastos realizados no mês, separados por</a:t>
          </a:r>
          <a:r>
            <a:rPr lang="pt-BR" sz="1600" baseline="0"/>
            <a:t> </a:t>
          </a:r>
          <a:r>
            <a:rPr lang="pt-BR" sz="1600"/>
            <a:t>categorias macro e micro.</a:t>
          </a:r>
        </a:p>
      </xdr:txBody>
    </xdr:sp>
    <xdr:clientData/>
  </xdr:twoCellAnchor>
  <xdr:twoCellAnchor>
    <xdr:from>
      <xdr:col>7</xdr:col>
      <xdr:colOff>1</xdr:colOff>
      <xdr:row>17</xdr:row>
      <xdr:rowOff>0</xdr:rowOff>
    </xdr:from>
    <xdr:to>
      <xdr:col>10</xdr:col>
      <xdr:colOff>1</xdr:colOff>
      <xdr:row>22</xdr:row>
      <xdr:rowOff>0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E8C993A6-89B1-4822-9492-BAD31CB7AAF8}"/>
            </a:ext>
          </a:extLst>
        </xdr:cNvPr>
        <xdr:cNvSpPr/>
      </xdr:nvSpPr>
      <xdr:spPr>
        <a:xfrm>
          <a:off x="7315201" y="3286125"/>
          <a:ext cx="462915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3) Tabela dinâmica que reúne a soma de gastos e seu percentual por categoria. Atualizá-la quando inserir um novo valor na tabela 2.</a:t>
          </a:r>
        </a:p>
      </xdr:txBody>
    </xdr:sp>
    <xdr:clientData/>
  </xdr:twoCellAnchor>
  <xdr:twoCellAnchor>
    <xdr:from>
      <xdr:col>11</xdr:col>
      <xdr:colOff>0</xdr:colOff>
      <xdr:row>17</xdr:row>
      <xdr:rowOff>0</xdr:rowOff>
    </xdr:from>
    <xdr:to>
      <xdr:col>22</xdr:col>
      <xdr:colOff>0</xdr:colOff>
      <xdr:row>22</xdr:row>
      <xdr:rowOff>0</xdr:rowOff>
    </xdr:to>
    <xdr:sp macro="" textlink="">
      <xdr:nvSpPr>
        <xdr:cNvPr id="5" name="Retângulo: Cantos Arredondados 4">
          <a:extLst>
            <a:ext uri="{FF2B5EF4-FFF2-40B4-BE49-F238E27FC236}">
              <a16:creationId xmlns:a16="http://schemas.microsoft.com/office/drawing/2014/main" id="{1F2C266A-685F-43DB-9AAA-771A8C7A2BFE}"/>
            </a:ext>
          </a:extLst>
        </xdr:cNvPr>
        <xdr:cNvSpPr/>
      </xdr:nvSpPr>
      <xdr:spPr>
        <a:xfrm>
          <a:off x="12553950" y="3286125"/>
          <a:ext cx="670560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4) Gráfico dinâmico que demonstra o percentual de gastos por categoria.</a:t>
          </a:r>
        </a:p>
      </xdr:txBody>
    </xdr:sp>
    <xdr:clientData/>
  </xdr:twoCellAnchor>
  <xdr:twoCellAnchor>
    <xdr:from>
      <xdr:col>11</xdr:col>
      <xdr:colOff>0</xdr:colOff>
      <xdr:row>23</xdr:row>
      <xdr:rowOff>0</xdr:rowOff>
    </xdr:from>
    <xdr:to>
      <xdr:col>22</xdr:col>
      <xdr:colOff>0</xdr:colOff>
      <xdr:row>44</xdr:row>
      <xdr:rowOff>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1788E528-D28E-4EA5-8DEF-78AD4BE391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0</xdr:colOff>
      <xdr:row>1</xdr:row>
      <xdr:rowOff>0</xdr:rowOff>
    </xdr:from>
    <xdr:to>
      <xdr:col>17</xdr:col>
      <xdr:colOff>475102</xdr:colOff>
      <xdr:row>10</xdr:row>
      <xdr:rowOff>114068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A5132F49-ECAA-4AB1-9AA1-E822E76BB9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15200" y="190500"/>
          <a:ext cx="9180952" cy="185714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314324</xdr:colOff>
      <xdr:row>1</xdr:row>
      <xdr:rowOff>0</xdr:rowOff>
    </xdr:from>
    <xdr:to>
      <xdr:col>5</xdr:col>
      <xdr:colOff>1095374</xdr:colOff>
      <xdr:row>5</xdr:row>
      <xdr:rowOff>0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E90C778F-A883-4E2C-89AF-6E70FAAEEACC}"/>
            </a:ext>
          </a:extLst>
        </xdr:cNvPr>
        <xdr:cNvSpPr/>
      </xdr:nvSpPr>
      <xdr:spPr>
        <a:xfrm>
          <a:off x="314324" y="190500"/>
          <a:ext cx="6391275" cy="7620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1) Aqui são inseridas as receitas recebidas e há o cálculo do caixa e seu percentual restante do mês.</a:t>
          </a:r>
        </a:p>
      </xdr:txBody>
    </xdr:sp>
    <xdr:clientData/>
  </xdr:twoCellAnchor>
  <xdr:twoCellAnchor>
    <xdr:from>
      <xdr:col>1</xdr:col>
      <xdr:colOff>0</xdr:colOff>
      <xdr:row>16</xdr:row>
      <xdr:rowOff>190499</xdr:rowOff>
    </xdr:from>
    <xdr:to>
      <xdr:col>6</xdr:col>
      <xdr:colOff>0</xdr:colOff>
      <xdr:row>22</xdr:row>
      <xdr:rowOff>0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D9F2C144-1A0F-4DB6-81DE-30603F85028B}"/>
            </a:ext>
          </a:extLst>
        </xdr:cNvPr>
        <xdr:cNvSpPr/>
      </xdr:nvSpPr>
      <xdr:spPr>
        <a:xfrm>
          <a:off x="314325" y="3286124"/>
          <a:ext cx="6391275" cy="952501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2) Aqui são inseridos os gastos realizados no mês, separados por</a:t>
          </a:r>
          <a:r>
            <a:rPr lang="pt-BR" sz="1600" baseline="0"/>
            <a:t> </a:t>
          </a:r>
          <a:r>
            <a:rPr lang="pt-BR" sz="1600"/>
            <a:t>categorias macro e micro.</a:t>
          </a:r>
        </a:p>
      </xdr:txBody>
    </xdr:sp>
    <xdr:clientData/>
  </xdr:twoCellAnchor>
  <xdr:twoCellAnchor>
    <xdr:from>
      <xdr:col>7</xdr:col>
      <xdr:colOff>1</xdr:colOff>
      <xdr:row>17</xdr:row>
      <xdr:rowOff>0</xdr:rowOff>
    </xdr:from>
    <xdr:to>
      <xdr:col>10</xdr:col>
      <xdr:colOff>1</xdr:colOff>
      <xdr:row>22</xdr:row>
      <xdr:rowOff>0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E2E171EB-124B-495B-B43C-E7435464B8E4}"/>
            </a:ext>
          </a:extLst>
        </xdr:cNvPr>
        <xdr:cNvSpPr/>
      </xdr:nvSpPr>
      <xdr:spPr>
        <a:xfrm>
          <a:off x="7315201" y="3286125"/>
          <a:ext cx="462915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3) Tabela dinâmica que reúne a soma de gastos e seu percentual por categoria. Atualizá-la quando inserir um novo valor na tabela 2.</a:t>
          </a:r>
        </a:p>
      </xdr:txBody>
    </xdr:sp>
    <xdr:clientData/>
  </xdr:twoCellAnchor>
  <xdr:twoCellAnchor>
    <xdr:from>
      <xdr:col>11</xdr:col>
      <xdr:colOff>0</xdr:colOff>
      <xdr:row>17</xdr:row>
      <xdr:rowOff>0</xdr:rowOff>
    </xdr:from>
    <xdr:to>
      <xdr:col>22</xdr:col>
      <xdr:colOff>0</xdr:colOff>
      <xdr:row>22</xdr:row>
      <xdr:rowOff>0</xdr:rowOff>
    </xdr:to>
    <xdr:sp macro="" textlink="">
      <xdr:nvSpPr>
        <xdr:cNvPr id="5" name="Retângulo: Cantos Arredondados 4">
          <a:extLst>
            <a:ext uri="{FF2B5EF4-FFF2-40B4-BE49-F238E27FC236}">
              <a16:creationId xmlns:a16="http://schemas.microsoft.com/office/drawing/2014/main" id="{0FC30FD6-A6AC-46DA-A0C7-50A61712FB0E}"/>
            </a:ext>
          </a:extLst>
        </xdr:cNvPr>
        <xdr:cNvSpPr/>
      </xdr:nvSpPr>
      <xdr:spPr>
        <a:xfrm>
          <a:off x="12553950" y="3286125"/>
          <a:ext cx="670560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4) Gráfico dinâmico que demonstra o percentual de gastos por categoria.</a:t>
          </a:r>
        </a:p>
      </xdr:txBody>
    </xdr:sp>
    <xdr:clientData/>
  </xdr:twoCellAnchor>
  <xdr:twoCellAnchor>
    <xdr:from>
      <xdr:col>11</xdr:col>
      <xdr:colOff>0</xdr:colOff>
      <xdr:row>23</xdr:row>
      <xdr:rowOff>0</xdr:rowOff>
    </xdr:from>
    <xdr:to>
      <xdr:col>22</xdr:col>
      <xdr:colOff>0</xdr:colOff>
      <xdr:row>44</xdr:row>
      <xdr:rowOff>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A2DD013E-E0BA-4796-82D2-8F93059278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0</xdr:colOff>
      <xdr:row>1</xdr:row>
      <xdr:rowOff>0</xdr:rowOff>
    </xdr:from>
    <xdr:to>
      <xdr:col>17</xdr:col>
      <xdr:colOff>475102</xdr:colOff>
      <xdr:row>10</xdr:row>
      <xdr:rowOff>114068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22075FA7-43CB-4EDD-81FE-2D7F404FDB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15200" y="190500"/>
          <a:ext cx="9180952" cy="1857143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314324</xdr:colOff>
      <xdr:row>1</xdr:row>
      <xdr:rowOff>0</xdr:rowOff>
    </xdr:from>
    <xdr:to>
      <xdr:col>5</xdr:col>
      <xdr:colOff>1095374</xdr:colOff>
      <xdr:row>5</xdr:row>
      <xdr:rowOff>0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BCD76A04-1205-49C8-99D4-9C75924C4A88}"/>
            </a:ext>
          </a:extLst>
        </xdr:cNvPr>
        <xdr:cNvSpPr/>
      </xdr:nvSpPr>
      <xdr:spPr>
        <a:xfrm>
          <a:off x="314324" y="190500"/>
          <a:ext cx="6391275" cy="7620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1) Aqui são inseridas as receitas recebidas e há o cálculo do caixa e seu percentual restante do mês.</a:t>
          </a:r>
        </a:p>
      </xdr:txBody>
    </xdr:sp>
    <xdr:clientData/>
  </xdr:twoCellAnchor>
  <xdr:twoCellAnchor>
    <xdr:from>
      <xdr:col>1</xdr:col>
      <xdr:colOff>0</xdr:colOff>
      <xdr:row>16</xdr:row>
      <xdr:rowOff>190499</xdr:rowOff>
    </xdr:from>
    <xdr:to>
      <xdr:col>6</xdr:col>
      <xdr:colOff>0</xdr:colOff>
      <xdr:row>22</xdr:row>
      <xdr:rowOff>0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58A29D39-258D-4E10-A771-5884403FD8A6}"/>
            </a:ext>
          </a:extLst>
        </xdr:cNvPr>
        <xdr:cNvSpPr/>
      </xdr:nvSpPr>
      <xdr:spPr>
        <a:xfrm>
          <a:off x="314325" y="3286124"/>
          <a:ext cx="6391275" cy="952501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2) Aqui são inseridos os gastos realizados no mês, separados por</a:t>
          </a:r>
          <a:r>
            <a:rPr lang="pt-BR" sz="1600" baseline="0"/>
            <a:t> </a:t>
          </a:r>
          <a:r>
            <a:rPr lang="pt-BR" sz="1600"/>
            <a:t>categorias macro e micro.</a:t>
          </a:r>
        </a:p>
      </xdr:txBody>
    </xdr:sp>
    <xdr:clientData/>
  </xdr:twoCellAnchor>
  <xdr:twoCellAnchor>
    <xdr:from>
      <xdr:col>7</xdr:col>
      <xdr:colOff>1</xdr:colOff>
      <xdr:row>17</xdr:row>
      <xdr:rowOff>0</xdr:rowOff>
    </xdr:from>
    <xdr:to>
      <xdr:col>10</xdr:col>
      <xdr:colOff>1</xdr:colOff>
      <xdr:row>22</xdr:row>
      <xdr:rowOff>0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8128FAAF-0A70-4713-B802-D2398EAE0566}"/>
            </a:ext>
          </a:extLst>
        </xdr:cNvPr>
        <xdr:cNvSpPr/>
      </xdr:nvSpPr>
      <xdr:spPr>
        <a:xfrm>
          <a:off x="7315201" y="3286125"/>
          <a:ext cx="462915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3) Tabela dinâmica que reúne a soma de gastos e seu percentual por categoria. Atualizá-la quando inserir um novo valor na tabela 2.</a:t>
          </a:r>
        </a:p>
      </xdr:txBody>
    </xdr:sp>
    <xdr:clientData/>
  </xdr:twoCellAnchor>
  <xdr:twoCellAnchor>
    <xdr:from>
      <xdr:col>11</xdr:col>
      <xdr:colOff>0</xdr:colOff>
      <xdr:row>17</xdr:row>
      <xdr:rowOff>0</xdr:rowOff>
    </xdr:from>
    <xdr:to>
      <xdr:col>22</xdr:col>
      <xdr:colOff>0</xdr:colOff>
      <xdr:row>22</xdr:row>
      <xdr:rowOff>0</xdr:rowOff>
    </xdr:to>
    <xdr:sp macro="" textlink="">
      <xdr:nvSpPr>
        <xdr:cNvPr id="5" name="Retângulo: Cantos Arredondados 4">
          <a:extLst>
            <a:ext uri="{FF2B5EF4-FFF2-40B4-BE49-F238E27FC236}">
              <a16:creationId xmlns:a16="http://schemas.microsoft.com/office/drawing/2014/main" id="{33B95351-C424-4E91-AC7B-1E5606235F3C}"/>
            </a:ext>
          </a:extLst>
        </xdr:cNvPr>
        <xdr:cNvSpPr/>
      </xdr:nvSpPr>
      <xdr:spPr>
        <a:xfrm>
          <a:off x="12553950" y="3286125"/>
          <a:ext cx="670560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4) Gráfico dinâmico que demonstra o percentual de gastos por categoria.</a:t>
          </a:r>
        </a:p>
      </xdr:txBody>
    </xdr:sp>
    <xdr:clientData/>
  </xdr:twoCellAnchor>
  <xdr:twoCellAnchor>
    <xdr:from>
      <xdr:col>11</xdr:col>
      <xdr:colOff>0</xdr:colOff>
      <xdr:row>23</xdr:row>
      <xdr:rowOff>0</xdr:rowOff>
    </xdr:from>
    <xdr:to>
      <xdr:col>22</xdr:col>
      <xdr:colOff>0</xdr:colOff>
      <xdr:row>44</xdr:row>
      <xdr:rowOff>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1853797D-8FB5-4BA7-8A8C-27CBF4AB41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0</xdr:colOff>
      <xdr:row>1</xdr:row>
      <xdr:rowOff>0</xdr:rowOff>
    </xdr:from>
    <xdr:to>
      <xdr:col>17</xdr:col>
      <xdr:colOff>475102</xdr:colOff>
      <xdr:row>10</xdr:row>
      <xdr:rowOff>114068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C0B92327-528A-4B3D-B7D9-7E05CA6537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15200" y="190500"/>
          <a:ext cx="9180952" cy="1857143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314324</xdr:colOff>
      <xdr:row>1</xdr:row>
      <xdr:rowOff>0</xdr:rowOff>
    </xdr:from>
    <xdr:to>
      <xdr:col>5</xdr:col>
      <xdr:colOff>1095374</xdr:colOff>
      <xdr:row>5</xdr:row>
      <xdr:rowOff>0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1D6BDA91-F58F-41C0-A389-B9DDA7BB1067}"/>
            </a:ext>
          </a:extLst>
        </xdr:cNvPr>
        <xdr:cNvSpPr/>
      </xdr:nvSpPr>
      <xdr:spPr>
        <a:xfrm>
          <a:off x="314324" y="190500"/>
          <a:ext cx="6391275" cy="7620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1) Aqui são inseridas as receitas recebidas e há o cálculo do caixa e seu percentual restante do mês.</a:t>
          </a:r>
        </a:p>
      </xdr:txBody>
    </xdr:sp>
    <xdr:clientData/>
  </xdr:twoCellAnchor>
  <xdr:twoCellAnchor>
    <xdr:from>
      <xdr:col>1</xdr:col>
      <xdr:colOff>0</xdr:colOff>
      <xdr:row>16</xdr:row>
      <xdr:rowOff>190499</xdr:rowOff>
    </xdr:from>
    <xdr:to>
      <xdr:col>6</xdr:col>
      <xdr:colOff>0</xdr:colOff>
      <xdr:row>22</xdr:row>
      <xdr:rowOff>0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F96C3717-5FE4-4580-9CDD-210C99D924F3}"/>
            </a:ext>
          </a:extLst>
        </xdr:cNvPr>
        <xdr:cNvSpPr/>
      </xdr:nvSpPr>
      <xdr:spPr>
        <a:xfrm>
          <a:off x="314325" y="3286124"/>
          <a:ext cx="6391275" cy="952501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2) Aqui são inseridos os gastos realizados no mês, separados por</a:t>
          </a:r>
          <a:r>
            <a:rPr lang="pt-BR" sz="1600" baseline="0"/>
            <a:t> </a:t>
          </a:r>
          <a:r>
            <a:rPr lang="pt-BR" sz="1600"/>
            <a:t>categorias macro e micro.</a:t>
          </a:r>
        </a:p>
      </xdr:txBody>
    </xdr:sp>
    <xdr:clientData/>
  </xdr:twoCellAnchor>
  <xdr:twoCellAnchor>
    <xdr:from>
      <xdr:col>7</xdr:col>
      <xdr:colOff>1</xdr:colOff>
      <xdr:row>17</xdr:row>
      <xdr:rowOff>0</xdr:rowOff>
    </xdr:from>
    <xdr:to>
      <xdr:col>10</xdr:col>
      <xdr:colOff>1</xdr:colOff>
      <xdr:row>22</xdr:row>
      <xdr:rowOff>0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C2131FF3-6A39-4E9C-B748-5A840A081526}"/>
            </a:ext>
          </a:extLst>
        </xdr:cNvPr>
        <xdr:cNvSpPr/>
      </xdr:nvSpPr>
      <xdr:spPr>
        <a:xfrm>
          <a:off x="7315201" y="3286125"/>
          <a:ext cx="462915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3) Tabela dinâmica que reúne a soma de gastos e seu percentual por categoria. Atualizá-la quando inserir um novo valor na tabela 2.</a:t>
          </a:r>
        </a:p>
      </xdr:txBody>
    </xdr:sp>
    <xdr:clientData/>
  </xdr:twoCellAnchor>
  <xdr:twoCellAnchor>
    <xdr:from>
      <xdr:col>11</xdr:col>
      <xdr:colOff>0</xdr:colOff>
      <xdr:row>17</xdr:row>
      <xdr:rowOff>0</xdr:rowOff>
    </xdr:from>
    <xdr:to>
      <xdr:col>22</xdr:col>
      <xdr:colOff>0</xdr:colOff>
      <xdr:row>22</xdr:row>
      <xdr:rowOff>0</xdr:rowOff>
    </xdr:to>
    <xdr:sp macro="" textlink="">
      <xdr:nvSpPr>
        <xdr:cNvPr id="5" name="Retângulo: Cantos Arredondados 4">
          <a:extLst>
            <a:ext uri="{FF2B5EF4-FFF2-40B4-BE49-F238E27FC236}">
              <a16:creationId xmlns:a16="http://schemas.microsoft.com/office/drawing/2014/main" id="{B1756689-B454-432D-BD4A-DCC292673590}"/>
            </a:ext>
          </a:extLst>
        </xdr:cNvPr>
        <xdr:cNvSpPr/>
      </xdr:nvSpPr>
      <xdr:spPr>
        <a:xfrm>
          <a:off x="12553950" y="3286125"/>
          <a:ext cx="670560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4) Gráfico dinâmico que demonstra o percentual de gastos por categoria.</a:t>
          </a:r>
        </a:p>
      </xdr:txBody>
    </xdr:sp>
    <xdr:clientData/>
  </xdr:twoCellAnchor>
  <xdr:twoCellAnchor>
    <xdr:from>
      <xdr:col>11</xdr:col>
      <xdr:colOff>0</xdr:colOff>
      <xdr:row>23</xdr:row>
      <xdr:rowOff>0</xdr:rowOff>
    </xdr:from>
    <xdr:to>
      <xdr:col>22</xdr:col>
      <xdr:colOff>0</xdr:colOff>
      <xdr:row>44</xdr:row>
      <xdr:rowOff>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342B2670-E513-4F83-B798-1045FAA01B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0</xdr:colOff>
      <xdr:row>1</xdr:row>
      <xdr:rowOff>0</xdr:rowOff>
    </xdr:from>
    <xdr:to>
      <xdr:col>17</xdr:col>
      <xdr:colOff>475102</xdr:colOff>
      <xdr:row>10</xdr:row>
      <xdr:rowOff>114068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CA02A5A0-4313-4886-B101-3D29C8B05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15200" y="190500"/>
          <a:ext cx="9180952" cy="1857143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314324</xdr:colOff>
      <xdr:row>1</xdr:row>
      <xdr:rowOff>0</xdr:rowOff>
    </xdr:from>
    <xdr:to>
      <xdr:col>5</xdr:col>
      <xdr:colOff>1095374</xdr:colOff>
      <xdr:row>5</xdr:row>
      <xdr:rowOff>0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7719619E-8B2E-4AF9-91ED-188706251AAD}"/>
            </a:ext>
          </a:extLst>
        </xdr:cNvPr>
        <xdr:cNvSpPr/>
      </xdr:nvSpPr>
      <xdr:spPr>
        <a:xfrm>
          <a:off x="314324" y="190500"/>
          <a:ext cx="6391275" cy="7620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1) Aqui são inseridas as receitas recebidas e há o cálculo do caixa e seu percentual restante do mês.</a:t>
          </a:r>
        </a:p>
      </xdr:txBody>
    </xdr:sp>
    <xdr:clientData/>
  </xdr:twoCellAnchor>
  <xdr:twoCellAnchor>
    <xdr:from>
      <xdr:col>1</xdr:col>
      <xdr:colOff>0</xdr:colOff>
      <xdr:row>16</xdr:row>
      <xdr:rowOff>190499</xdr:rowOff>
    </xdr:from>
    <xdr:to>
      <xdr:col>6</xdr:col>
      <xdr:colOff>0</xdr:colOff>
      <xdr:row>22</xdr:row>
      <xdr:rowOff>0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4E29EDF7-70EE-49ED-A2F3-F7C2427DCC3B}"/>
            </a:ext>
          </a:extLst>
        </xdr:cNvPr>
        <xdr:cNvSpPr/>
      </xdr:nvSpPr>
      <xdr:spPr>
        <a:xfrm>
          <a:off x="314325" y="3286124"/>
          <a:ext cx="6391275" cy="952501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2) Aqui são inseridos os gastos realizados no mês, separados por</a:t>
          </a:r>
          <a:r>
            <a:rPr lang="pt-BR" sz="1600" baseline="0"/>
            <a:t> </a:t>
          </a:r>
          <a:r>
            <a:rPr lang="pt-BR" sz="1600"/>
            <a:t>categorias macro e micro.</a:t>
          </a:r>
        </a:p>
      </xdr:txBody>
    </xdr:sp>
    <xdr:clientData/>
  </xdr:twoCellAnchor>
  <xdr:twoCellAnchor>
    <xdr:from>
      <xdr:col>7</xdr:col>
      <xdr:colOff>1</xdr:colOff>
      <xdr:row>17</xdr:row>
      <xdr:rowOff>0</xdr:rowOff>
    </xdr:from>
    <xdr:to>
      <xdr:col>10</xdr:col>
      <xdr:colOff>1</xdr:colOff>
      <xdr:row>22</xdr:row>
      <xdr:rowOff>0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F6CAFD34-E3A0-46BA-A995-879AED5C0776}"/>
            </a:ext>
          </a:extLst>
        </xdr:cNvPr>
        <xdr:cNvSpPr/>
      </xdr:nvSpPr>
      <xdr:spPr>
        <a:xfrm>
          <a:off x="7315201" y="3286125"/>
          <a:ext cx="462915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3) Tabela dinâmica que reúne a soma de gastos e seu percentual por categoria. Atualizá-la quando inserir um novo valor na tabela 2.</a:t>
          </a:r>
        </a:p>
      </xdr:txBody>
    </xdr:sp>
    <xdr:clientData/>
  </xdr:twoCellAnchor>
  <xdr:twoCellAnchor>
    <xdr:from>
      <xdr:col>11</xdr:col>
      <xdr:colOff>0</xdr:colOff>
      <xdr:row>17</xdr:row>
      <xdr:rowOff>0</xdr:rowOff>
    </xdr:from>
    <xdr:to>
      <xdr:col>22</xdr:col>
      <xdr:colOff>0</xdr:colOff>
      <xdr:row>22</xdr:row>
      <xdr:rowOff>0</xdr:rowOff>
    </xdr:to>
    <xdr:sp macro="" textlink="">
      <xdr:nvSpPr>
        <xdr:cNvPr id="5" name="Retângulo: Cantos Arredondados 4">
          <a:extLst>
            <a:ext uri="{FF2B5EF4-FFF2-40B4-BE49-F238E27FC236}">
              <a16:creationId xmlns:a16="http://schemas.microsoft.com/office/drawing/2014/main" id="{98CB312A-165A-4C1D-B46D-EE7710208B9F}"/>
            </a:ext>
          </a:extLst>
        </xdr:cNvPr>
        <xdr:cNvSpPr/>
      </xdr:nvSpPr>
      <xdr:spPr>
        <a:xfrm>
          <a:off x="12553950" y="3286125"/>
          <a:ext cx="670560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4) Gráfico dinâmico que demonstra o percentual de gastos por categoria.</a:t>
          </a:r>
        </a:p>
      </xdr:txBody>
    </xdr:sp>
    <xdr:clientData/>
  </xdr:twoCellAnchor>
  <xdr:twoCellAnchor>
    <xdr:from>
      <xdr:col>11</xdr:col>
      <xdr:colOff>0</xdr:colOff>
      <xdr:row>23</xdr:row>
      <xdr:rowOff>0</xdr:rowOff>
    </xdr:from>
    <xdr:to>
      <xdr:col>22</xdr:col>
      <xdr:colOff>0</xdr:colOff>
      <xdr:row>44</xdr:row>
      <xdr:rowOff>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C816D9EA-4325-4BB8-8FF1-6816C636AE8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0</xdr:colOff>
      <xdr:row>1</xdr:row>
      <xdr:rowOff>0</xdr:rowOff>
    </xdr:from>
    <xdr:to>
      <xdr:col>17</xdr:col>
      <xdr:colOff>475102</xdr:colOff>
      <xdr:row>10</xdr:row>
      <xdr:rowOff>114068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EEE8E3C7-8CCF-4DB3-B726-155DA70458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15200" y="190500"/>
          <a:ext cx="9180952" cy="1857143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314324</xdr:colOff>
      <xdr:row>1</xdr:row>
      <xdr:rowOff>0</xdr:rowOff>
    </xdr:from>
    <xdr:to>
      <xdr:col>5</xdr:col>
      <xdr:colOff>1095374</xdr:colOff>
      <xdr:row>5</xdr:row>
      <xdr:rowOff>0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8C14E227-A10C-4744-A751-DB783B87DE31}"/>
            </a:ext>
          </a:extLst>
        </xdr:cNvPr>
        <xdr:cNvSpPr/>
      </xdr:nvSpPr>
      <xdr:spPr>
        <a:xfrm>
          <a:off x="314324" y="190500"/>
          <a:ext cx="6391275" cy="7620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1) Aqui são inseridas as receitas recebidas e há o cálculo do caixa e seu percentual restante do mês.</a:t>
          </a:r>
        </a:p>
      </xdr:txBody>
    </xdr:sp>
    <xdr:clientData/>
  </xdr:twoCellAnchor>
  <xdr:twoCellAnchor>
    <xdr:from>
      <xdr:col>1</xdr:col>
      <xdr:colOff>0</xdr:colOff>
      <xdr:row>16</xdr:row>
      <xdr:rowOff>190499</xdr:rowOff>
    </xdr:from>
    <xdr:to>
      <xdr:col>6</xdr:col>
      <xdr:colOff>0</xdr:colOff>
      <xdr:row>22</xdr:row>
      <xdr:rowOff>0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A7F08C77-B56F-4B7B-889E-F6F07433CF68}"/>
            </a:ext>
          </a:extLst>
        </xdr:cNvPr>
        <xdr:cNvSpPr/>
      </xdr:nvSpPr>
      <xdr:spPr>
        <a:xfrm>
          <a:off x="314325" y="3286124"/>
          <a:ext cx="6391275" cy="952501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2) Aqui são inseridos os gastos realizados no mês, separados por</a:t>
          </a:r>
          <a:r>
            <a:rPr lang="pt-BR" sz="1600" baseline="0"/>
            <a:t> </a:t>
          </a:r>
          <a:r>
            <a:rPr lang="pt-BR" sz="1600"/>
            <a:t>categorias macro e micro.</a:t>
          </a:r>
        </a:p>
      </xdr:txBody>
    </xdr:sp>
    <xdr:clientData/>
  </xdr:twoCellAnchor>
  <xdr:twoCellAnchor>
    <xdr:from>
      <xdr:col>7</xdr:col>
      <xdr:colOff>1</xdr:colOff>
      <xdr:row>17</xdr:row>
      <xdr:rowOff>0</xdr:rowOff>
    </xdr:from>
    <xdr:to>
      <xdr:col>10</xdr:col>
      <xdr:colOff>1</xdr:colOff>
      <xdr:row>22</xdr:row>
      <xdr:rowOff>0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8DCECE82-2021-401F-85FB-D9DB764B7558}"/>
            </a:ext>
          </a:extLst>
        </xdr:cNvPr>
        <xdr:cNvSpPr/>
      </xdr:nvSpPr>
      <xdr:spPr>
        <a:xfrm>
          <a:off x="7315201" y="3286125"/>
          <a:ext cx="462915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3) Tabela dinâmica que reúne a soma de gastos e seu percentual por categoria. Atualizá-la quando inserir um novo valor na tabela 2.</a:t>
          </a:r>
        </a:p>
      </xdr:txBody>
    </xdr:sp>
    <xdr:clientData/>
  </xdr:twoCellAnchor>
  <xdr:twoCellAnchor>
    <xdr:from>
      <xdr:col>11</xdr:col>
      <xdr:colOff>0</xdr:colOff>
      <xdr:row>17</xdr:row>
      <xdr:rowOff>0</xdr:rowOff>
    </xdr:from>
    <xdr:to>
      <xdr:col>22</xdr:col>
      <xdr:colOff>0</xdr:colOff>
      <xdr:row>22</xdr:row>
      <xdr:rowOff>0</xdr:rowOff>
    </xdr:to>
    <xdr:sp macro="" textlink="">
      <xdr:nvSpPr>
        <xdr:cNvPr id="5" name="Retângulo: Cantos Arredondados 4">
          <a:extLst>
            <a:ext uri="{FF2B5EF4-FFF2-40B4-BE49-F238E27FC236}">
              <a16:creationId xmlns:a16="http://schemas.microsoft.com/office/drawing/2014/main" id="{3470A5F0-9281-4A62-BEB8-F2BBB8A3E125}"/>
            </a:ext>
          </a:extLst>
        </xdr:cNvPr>
        <xdr:cNvSpPr/>
      </xdr:nvSpPr>
      <xdr:spPr>
        <a:xfrm>
          <a:off x="12553950" y="3286125"/>
          <a:ext cx="670560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4) Gráfico dinâmico que demonstra o percentual de gastos por categoria.</a:t>
          </a:r>
        </a:p>
      </xdr:txBody>
    </xdr:sp>
    <xdr:clientData/>
  </xdr:twoCellAnchor>
  <xdr:twoCellAnchor>
    <xdr:from>
      <xdr:col>11</xdr:col>
      <xdr:colOff>0</xdr:colOff>
      <xdr:row>23</xdr:row>
      <xdr:rowOff>0</xdr:rowOff>
    </xdr:from>
    <xdr:to>
      <xdr:col>22</xdr:col>
      <xdr:colOff>0</xdr:colOff>
      <xdr:row>44</xdr:row>
      <xdr:rowOff>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EAAF7C07-7EDB-4252-8B08-9516203D23F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0</xdr:colOff>
      <xdr:row>1</xdr:row>
      <xdr:rowOff>0</xdr:rowOff>
    </xdr:from>
    <xdr:to>
      <xdr:col>17</xdr:col>
      <xdr:colOff>475102</xdr:colOff>
      <xdr:row>10</xdr:row>
      <xdr:rowOff>114068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524E5BE8-B0B2-419C-8453-27F0DE5FF8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15200" y="190500"/>
          <a:ext cx="9180952" cy="185714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314324</xdr:colOff>
      <xdr:row>1</xdr:row>
      <xdr:rowOff>0</xdr:rowOff>
    </xdr:from>
    <xdr:to>
      <xdr:col>5</xdr:col>
      <xdr:colOff>1095374</xdr:colOff>
      <xdr:row>5</xdr:row>
      <xdr:rowOff>0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FDB7C9A1-ADFA-4F19-B851-187543E45C2F}"/>
            </a:ext>
          </a:extLst>
        </xdr:cNvPr>
        <xdr:cNvSpPr/>
      </xdr:nvSpPr>
      <xdr:spPr>
        <a:xfrm>
          <a:off x="314324" y="190500"/>
          <a:ext cx="6391275" cy="7620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1) Aqui são inseridas as receitas recebidas e há o cálculo do caixa e seu percentual restante do mês.</a:t>
          </a:r>
        </a:p>
      </xdr:txBody>
    </xdr:sp>
    <xdr:clientData/>
  </xdr:twoCellAnchor>
  <xdr:twoCellAnchor>
    <xdr:from>
      <xdr:col>1</xdr:col>
      <xdr:colOff>0</xdr:colOff>
      <xdr:row>16</xdr:row>
      <xdr:rowOff>190499</xdr:rowOff>
    </xdr:from>
    <xdr:to>
      <xdr:col>6</xdr:col>
      <xdr:colOff>0</xdr:colOff>
      <xdr:row>22</xdr:row>
      <xdr:rowOff>0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D6FF23CA-A6B0-4D9D-94A6-79324736F7BF}"/>
            </a:ext>
          </a:extLst>
        </xdr:cNvPr>
        <xdr:cNvSpPr/>
      </xdr:nvSpPr>
      <xdr:spPr>
        <a:xfrm>
          <a:off x="314325" y="3286124"/>
          <a:ext cx="6391275" cy="952501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2) Aqui são inseridos os gastos realizados no mês, separados por</a:t>
          </a:r>
          <a:r>
            <a:rPr lang="pt-BR" sz="1600" baseline="0"/>
            <a:t> </a:t>
          </a:r>
          <a:r>
            <a:rPr lang="pt-BR" sz="1600"/>
            <a:t>categorias macro e micro.</a:t>
          </a:r>
        </a:p>
      </xdr:txBody>
    </xdr:sp>
    <xdr:clientData/>
  </xdr:twoCellAnchor>
  <xdr:twoCellAnchor>
    <xdr:from>
      <xdr:col>7</xdr:col>
      <xdr:colOff>1</xdr:colOff>
      <xdr:row>17</xdr:row>
      <xdr:rowOff>0</xdr:rowOff>
    </xdr:from>
    <xdr:to>
      <xdr:col>10</xdr:col>
      <xdr:colOff>1</xdr:colOff>
      <xdr:row>22</xdr:row>
      <xdr:rowOff>0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BD213E28-329C-4493-916E-5CD8FD6BCD7C}"/>
            </a:ext>
          </a:extLst>
        </xdr:cNvPr>
        <xdr:cNvSpPr/>
      </xdr:nvSpPr>
      <xdr:spPr>
        <a:xfrm>
          <a:off x="7315201" y="3286125"/>
          <a:ext cx="462915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3) Tabela dinâmica que reúne a soma de gastos e seu percentual por categoria. Atualizá-la quando inserir um novo valor na tabela 2.</a:t>
          </a:r>
        </a:p>
      </xdr:txBody>
    </xdr:sp>
    <xdr:clientData/>
  </xdr:twoCellAnchor>
  <xdr:twoCellAnchor>
    <xdr:from>
      <xdr:col>11</xdr:col>
      <xdr:colOff>0</xdr:colOff>
      <xdr:row>17</xdr:row>
      <xdr:rowOff>0</xdr:rowOff>
    </xdr:from>
    <xdr:to>
      <xdr:col>22</xdr:col>
      <xdr:colOff>0</xdr:colOff>
      <xdr:row>22</xdr:row>
      <xdr:rowOff>0</xdr:rowOff>
    </xdr:to>
    <xdr:sp macro="" textlink="">
      <xdr:nvSpPr>
        <xdr:cNvPr id="5" name="Retângulo: Cantos Arredondados 4">
          <a:extLst>
            <a:ext uri="{FF2B5EF4-FFF2-40B4-BE49-F238E27FC236}">
              <a16:creationId xmlns:a16="http://schemas.microsoft.com/office/drawing/2014/main" id="{D5DB6C1A-9269-48EB-A6C1-58AE12542313}"/>
            </a:ext>
          </a:extLst>
        </xdr:cNvPr>
        <xdr:cNvSpPr/>
      </xdr:nvSpPr>
      <xdr:spPr>
        <a:xfrm>
          <a:off x="12553950" y="3286125"/>
          <a:ext cx="670560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4) Gráfico dinâmico que demonstra o percentual de gastos por categoria.</a:t>
          </a:r>
        </a:p>
      </xdr:txBody>
    </xdr:sp>
    <xdr:clientData/>
  </xdr:twoCellAnchor>
  <xdr:twoCellAnchor>
    <xdr:from>
      <xdr:col>11</xdr:col>
      <xdr:colOff>0</xdr:colOff>
      <xdr:row>23</xdr:row>
      <xdr:rowOff>0</xdr:rowOff>
    </xdr:from>
    <xdr:to>
      <xdr:col>22</xdr:col>
      <xdr:colOff>0</xdr:colOff>
      <xdr:row>44</xdr:row>
      <xdr:rowOff>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BAFC6B34-0691-45E9-B44C-ED29424B928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0</xdr:colOff>
      <xdr:row>1</xdr:row>
      <xdr:rowOff>0</xdr:rowOff>
    </xdr:from>
    <xdr:to>
      <xdr:col>17</xdr:col>
      <xdr:colOff>475102</xdr:colOff>
      <xdr:row>10</xdr:row>
      <xdr:rowOff>114068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CE15B22F-31E4-4741-A21F-368BDECFC7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15200" y="190500"/>
          <a:ext cx="9180952" cy="1857143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314324</xdr:colOff>
      <xdr:row>1</xdr:row>
      <xdr:rowOff>0</xdr:rowOff>
    </xdr:from>
    <xdr:to>
      <xdr:col>5</xdr:col>
      <xdr:colOff>1095374</xdr:colOff>
      <xdr:row>5</xdr:row>
      <xdr:rowOff>0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33C66F35-B1FE-4B6B-81A4-1908B70C4A1A}"/>
            </a:ext>
          </a:extLst>
        </xdr:cNvPr>
        <xdr:cNvSpPr/>
      </xdr:nvSpPr>
      <xdr:spPr>
        <a:xfrm>
          <a:off x="314324" y="190500"/>
          <a:ext cx="6391275" cy="7620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1) Aqui são inseridas as receitas recebidas e há o cálculo do caixa e seu percentual restante do mês.</a:t>
          </a:r>
        </a:p>
      </xdr:txBody>
    </xdr:sp>
    <xdr:clientData/>
  </xdr:twoCellAnchor>
  <xdr:twoCellAnchor>
    <xdr:from>
      <xdr:col>1</xdr:col>
      <xdr:colOff>0</xdr:colOff>
      <xdr:row>16</xdr:row>
      <xdr:rowOff>190499</xdr:rowOff>
    </xdr:from>
    <xdr:to>
      <xdr:col>6</xdr:col>
      <xdr:colOff>0</xdr:colOff>
      <xdr:row>22</xdr:row>
      <xdr:rowOff>0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80A34865-6F1D-4BA0-9D26-C1F31A12321E}"/>
            </a:ext>
          </a:extLst>
        </xdr:cNvPr>
        <xdr:cNvSpPr/>
      </xdr:nvSpPr>
      <xdr:spPr>
        <a:xfrm>
          <a:off x="314325" y="3286124"/>
          <a:ext cx="6391275" cy="952501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2) Aqui são inseridos os gastos realizados no mês, separados por</a:t>
          </a:r>
          <a:r>
            <a:rPr lang="pt-BR" sz="1600" baseline="0"/>
            <a:t> </a:t>
          </a:r>
          <a:r>
            <a:rPr lang="pt-BR" sz="1600"/>
            <a:t>categorias macro e micro.</a:t>
          </a:r>
        </a:p>
      </xdr:txBody>
    </xdr:sp>
    <xdr:clientData/>
  </xdr:twoCellAnchor>
  <xdr:twoCellAnchor>
    <xdr:from>
      <xdr:col>7</xdr:col>
      <xdr:colOff>1</xdr:colOff>
      <xdr:row>17</xdr:row>
      <xdr:rowOff>0</xdr:rowOff>
    </xdr:from>
    <xdr:to>
      <xdr:col>10</xdr:col>
      <xdr:colOff>1</xdr:colOff>
      <xdr:row>22</xdr:row>
      <xdr:rowOff>0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BC197465-6385-4CB4-BCB6-6C7222B9C611}"/>
            </a:ext>
          </a:extLst>
        </xdr:cNvPr>
        <xdr:cNvSpPr/>
      </xdr:nvSpPr>
      <xdr:spPr>
        <a:xfrm>
          <a:off x="7315201" y="3286125"/>
          <a:ext cx="462915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3) Tabela dinâmica que reúne a soma de gastos e seu percentual por categoria. Atualizá-la quando inserir um novo valor na tabela 2.</a:t>
          </a:r>
        </a:p>
      </xdr:txBody>
    </xdr:sp>
    <xdr:clientData/>
  </xdr:twoCellAnchor>
  <xdr:twoCellAnchor>
    <xdr:from>
      <xdr:col>11</xdr:col>
      <xdr:colOff>0</xdr:colOff>
      <xdr:row>17</xdr:row>
      <xdr:rowOff>0</xdr:rowOff>
    </xdr:from>
    <xdr:to>
      <xdr:col>22</xdr:col>
      <xdr:colOff>0</xdr:colOff>
      <xdr:row>22</xdr:row>
      <xdr:rowOff>0</xdr:rowOff>
    </xdr:to>
    <xdr:sp macro="" textlink="">
      <xdr:nvSpPr>
        <xdr:cNvPr id="5" name="Retângulo: Cantos Arredondados 4">
          <a:extLst>
            <a:ext uri="{FF2B5EF4-FFF2-40B4-BE49-F238E27FC236}">
              <a16:creationId xmlns:a16="http://schemas.microsoft.com/office/drawing/2014/main" id="{11F09EB0-0CD1-4BAB-A255-DD16A8AF22BE}"/>
            </a:ext>
          </a:extLst>
        </xdr:cNvPr>
        <xdr:cNvSpPr/>
      </xdr:nvSpPr>
      <xdr:spPr>
        <a:xfrm>
          <a:off x="12553950" y="3286125"/>
          <a:ext cx="670560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4) Gráfico dinâmico que demonstra o percentual de gastos por categoria.</a:t>
          </a:r>
        </a:p>
      </xdr:txBody>
    </xdr:sp>
    <xdr:clientData/>
  </xdr:twoCellAnchor>
  <xdr:twoCellAnchor>
    <xdr:from>
      <xdr:col>11</xdr:col>
      <xdr:colOff>0</xdr:colOff>
      <xdr:row>23</xdr:row>
      <xdr:rowOff>0</xdr:rowOff>
    </xdr:from>
    <xdr:to>
      <xdr:col>22</xdr:col>
      <xdr:colOff>0</xdr:colOff>
      <xdr:row>44</xdr:row>
      <xdr:rowOff>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E895D538-8DE3-49D2-AD5A-05F1BF89B5D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0</xdr:colOff>
      <xdr:row>1</xdr:row>
      <xdr:rowOff>0</xdr:rowOff>
    </xdr:from>
    <xdr:to>
      <xdr:col>17</xdr:col>
      <xdr:colOff>475102</xdr:colOff>
      <xdr:row>10</xdr:row>
      <xdr:rowOff>114068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2CDCE167-2506-4995-A6D1-50F8D53FC3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15200" y="190500"/>
          <a:ext cx="9180952" cy="1857143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314324</xdr:colOff>
      <xdr:row>1</xdr:row>
      <xdr:rowOff>0</xdr:rowOff>
    </xdr:from>
    <xdr:to>
      <xdr:col>5</xdr:col>
      <xdr:colOff>1095374</xdr:colOff>
      <xdr:row>5</xdr:row>
      <xdr:rowOff>0</xdr:rowOff>
    </xdr:to>
    <xdr:sp macro="" textlink="">
      <xdr:nvSpPr>
        <xdr:cNvPr id="2" name="Retângulo: Cantos Arredondados 1">
          <a:extLst>
            <a:ext uri="{FF2B5EF4-FFF2-40B4-BE49-F238E27FC236}">
              <a16:creationId xmlns:a16="http://schemas.microsoft.com/office/drawing/2014/main" id="{C8FFA1D8-D435-4228-9973-A7863AA2D064}"/>
            </a:ext>
          </a:extLst>
        </xdr:cNvPr>
        <xdr:cNvSpPr/>
      </xdr:nvSpPr>
      <xdr:spPr>
        <a:xfrm>
          <a:off x="314324" y="190500"/>
          <a:ext cx="6391275" cy="7620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1) Aqui são inseridas as receitas recebidas e há o cálculo do caixa e seu percentual restante do mês.</a:t>
          </a:r>
        </a:p>
      </xdr:txBody>
    </xdr:sp>
    <xdr:clientData/>
  </xdr:twoCellAnchor>
  <xdr:twoCellAnchor>
    <xdr:from>
      <xdr:col>1</xdr:col>
      <xdr:colOff>0</xdr:colOff>
      <xdr:row>16</xdr:row>
      <xdr:rowOff>190499</xdr:rowOff>
    </xdr:from>
    <xdr:to>
      <xdr:col>6</xdr:col>
      <xdr:colOff>0</xdr:colOff>
      <xdr:row>22</xdr:row>
      <xdr:rowOff>0</xdr:rowOff>
    </xdr:to>
    <xdr:sp macro="" textlink="">
      <xdr:nvSpPr>
        <xdr:cNvPr id="3" name="Retângulo: Cantos Arredondados 2">
          <a:extLst>
            <a:ext uri="{FF2B5EF4-FFF2-40B4-BE49-F238E27FC236}">
              <a16:creationId xmlns:a16="http://schemas.microsoft.com/office/drawing/2014/main" id="{B92C577B-5C41-4A9D-93B7-61D7041617B0}"/>
            </a:ext>
          </a:extLst>
        </xdr:cNvPr>
        <xdr:cNvSpPr/>
      </xdr:nvSpPr>
      <xdr:spPr>
        <a:xfrm>
          <a:off x="314325" y="3286124"/>
          <a:ext cx="6391275" cy="952501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2) Aqui são inseridos os gastos realizados no mês, separados por</a:t>
          </a:r>
          <a:r>
            <a:rPr lang="pt-BR" sz="1600" baseline="0"/>
            <a:t> </a:t>
          </a:r>
          <a:r>
            <a:rPr lang="pt-BR" sz="1600"/>
            <a:t>categorias macro e micro.</a:t>
          </a:r>
        </a:p>
      </xdr:txBody>
    </xdr:sp>
    <xdr:clientData/>
  </xdr:twoCellAnchor>
  <xdr:twoCellAnchor>
    <xdr:from>
      <xdr:col>7</xdr:col>
      <xdr:colOff>1</xdr:colOff>
      <xdr:row>17</xdr:row>
      <xdr:rowOff>0</xdr:rowOff>
    </xdr:from>
    <xdr:to>
      <xdr:col>10</xdr:col>
      <xdr:colOff>1</xdr:colOff>
      <xdr:row>22</xdr:row>
      <xdr:rowOff>0</xdr:rowOff>
    </xdr:to>
    <xdr:sp macro="" textlink="">
      <xdr:nvSpPr>
        <xdr:cNvPr id="4" name="Retângulo: Cantos Arredondados 3">
          <a:extLst>
            <a:ext uri="{FF2B5EF4-FFF2-40B4-BE49-F238E27FC236}">
              <a16:creationId xmlns:a16="http://schemas.microsoft.com/office/drawing/2014/main" id="{F9728A02-EB37-41C8-8D20-C138D2F59B96}"/>
            </a:ext>
          </a:extLst>
        </xdr:cNvPr>
        <xdr:cNvSpPr/>
      </xdr:nvSpPr>
      <xdr:spPr>
        <a:xfrm>
          <a:off x="7315201" y="3286125"/>
          <a:ext cx="462915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3) Tabela dinâmica que reúne a soma de gastos e seu percentual por categoria. Atualizá-la quando inserir um novo valor na tabela 2.</a:t>
          </a:r>
        </a:p>
      </xdr:txBody>
    </xdr:sp>
    <xdr:clientData/>
  </xdr:twoCellAnchor>
  <xdr:twoCellAnchor>
    <xdr:from>
      <xdr:col>11</xdr:col>
      <xdr:colOff>0</xdr:colOff>
      <xdr:row>17</xdr:row>
      <xdr:rowOff>0</xdr:rowOff>
    </xdr:from>
    <xdr:to>
      <xdr:col>22</xdr:col>
      <xdr:colOff>0</xdr:colOff>
      <xdr:row>22</xdr:row>
      <xdr:rowOff>0</xdr:rowOff>
    </xdr:to>
    <xdr:sp macro="" textlink="">
      <xdr:nvSpPr>
        <xdr:cNvPr id="5" name="Retângulo: Cantos Arredondados 4">
          <a:extLst>
            <a:ext uri="{FF2B5EF4-FFF2-40B4-BE49-F238E27FC236}">
              <a16:creationId xmlns:a16="http://schemas.microsoft.com/office/drawing/2014/main" id="{012ADBBD-2071-4A73-B495-A77B3C3B860C}"/>
            </a:ext>
          </a:extLst>
        </xdr:cNvPr>
        <xdr:cNvSpPr/>
      </xdr:nvSpPr>
      <xdr:spPr>
        <a:xfrm>
          <a:off x="12553950" y="3286125"/>
          <a:ext cx="6705600" cy="952500"/>
        </a:xfrm>
        <a:prstGeom prst="roundRect">
          <a:avLst/>
        </a:prstGeom>
        <a:solidFill>
          <a:srgbClr val="2F394F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pt-BR" sz="1600"/>
            <a:t>4) Gráfico dinâmico que demonstra o percentual de gastos por categoria.</a:t>
          </a:r>
        </a:p>
      </xdr:txBody>
    </xdr:sp>
    <xdr:clientData/>
  </xdr:twoCellAnchor>
  <xdr:twoCellAnchor>
    <xdr:from>
      <xdr:col>11</xdr:col>
      <xdr:colOff>0</xdr:colOff>
      <xdr:row>23</xdr:row>
      <xdr:rowOff>0</xdr:rowOff>
    </xdr:from>
    <xdr:to>
      <xdr:col>22</xdr:col>
      <xdr:colOff>0</xdr:colOff>
      <xdr:row>44</xdr:row>
      <xdr:rowOff>0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DD74F2D-57C5-42DC-A6A2-B3C1DE3972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7</xdr:col>
      <xdr:colOff>0</xdr:colOff>
      <xdr:row>1</xdr:row>
      <xdr:rowOff>0</xdr:rowOff>
    </xdr:from>
    <xdr:to>
      <xdr:col>17</xdr:col>
      <xdr:colOff>475102</xdr:colOff>
      <xdr:row>10</xdr:row>
      <xdr:rowOff>114068</xdr:rowOff>
    </xdr:to>
    <xdr:pic>
      <xdr:nvPicPr>
        <xdr:cNvPr id="8" name="Imagem 7">
          <a:extLst>
            <a:ext uri="{FF2B5EF4-FFF2-40B4-BE49-F238E27FC236}">
              <a16:creationId xmlns:a16="http://schemas.microsoft.com/office/drawing/2014/main" id="{232100F6-B43D-4203-BC68-7F8613611C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315200" y="190500"/>
          <a:ext cx="9180952" cy="1857143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19</xdr:row>
      <xdr:rowOff>0</xdr:rowOff>
    </xdr:from>
    <xdr:to>
      <xdr:col>8</xdr:col>
      <xdr:colOff>971550</xdr:colOff>
      <xdr:row>39</xdr:row>
      <xdr:rowOff>0</xdr:rowOff>
    </xdr:to>
    <xdr:graphicFrame macro="">
      <xdr:nvGraphicFramePr>
        <xdr:cNvPr id="13" name="Gráfico 12">
          <a:extLst>
            <a:ext uri="{FF2B5EF4-FFF2-40B4-BE49-F238E27FC236}">
              <a16:creationId xmlns:a16="http://schemas.microsoft.com/office/drawing/2014/main" id="{7CE4642E-77C6-4083-87DF-3A0D7F0C29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14</xdr:col>
      <xdr:colOff>0</xdr:colOff>
      <xdr:row>2</xdr:row>
      <xdr:rowOff>0</xdr:rowOff>
    </xdr:from>
    <xdr:to>
      <xdr:col>34</xdr:col>
      <xdr:colOff>36952</xdr:colOff>
      <xdr:row>11</xdr:row>
      <xdr:rowOff>123593</xdr:rowOff>
    </xdr:to>
    <xdr:pic>
      <xdr:nvPicPr>
        <xdr:cNvPr id="16" name="Imagem 15">
          <a:extLst>
            <a:ext uri="{FF2B5EF4-FFF2-40B4-BE49-F238E27FC236}">
              <a16:creationId xmlns:a16="http://schemas.microsoft.com/office/drawing/2014/main" id="{ED825BCF-DDFB-413A-AD9F-8E64CDDE08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0020300" y="390525"/>
          <a:ext cx="9180952" cy="1857143"/>
        </a:xfrm>
        <a:prstGeom prst="rect">
          <a:avLst/>
        </a:prstGeom>
      </xdr:spPr>
    </xdr:pic>
    <xdr:clientData/>
  </xdr:twoCellAnchor>
  <xdr:twoCellAnchor editAs="oneCell">
    <xdr:from>
      <xdr:col>11</xdr:col>
      <xdr:colOff>0</xdr:colOff>
      <xdr:row>24</xdr:row>
      <xdr:rowOff>0</xdr:rowOff>
    </xdr:from>
    <xdr:to>
      <xdr:col>30</xdr:col>
      <xdr:colOff>151252</xdr:colOff>
      <xdr:row>33</xdr:row>
      <xdr:rowOff>142643</xdr:rowOff>
    </xdr:to>
    <xdr:pic>
      <xdr:nvPicPr>
        <xdr:cNvPr id="17" name="Imagem 16">
          <a:extLst>
            <a:ext uri="{FF2B5EF4-FFF2-40B4-BE49-F238E27FC236}">
              <a16:creationId xmlns:a16="http://schemas.microsoft.com/office/drawing/2014/main" id="{DE30A8FF-8656-47EC-9B62-30669575C7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696200" y="4600575"/>
          <a:ext cx="9180952" cy="1857143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2.xml"/></Relationships>
</file>

<file path=xl/pivotCache/_rels/pivotCacheDefinition3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3.xml"/></Relationships>
</file>

<file path=xl/pivotCache/_rels/pivotCacheDefinition4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4.xml"/></Relationships>
</file>

<file path=xl/pivotCache/_rels/pivotCacheDefinition5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5.xml"/></Relationships>
</file>

<file path=xl/pivotCache/_rels/pivotCacheDefinition6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6.xml"/></Relationships>
</file>

<file path=xl/pivotCache/_rels/pivotCacheDefinition7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7.xml"/></Relationships>
</file>

<file path=xl/pivotCache/_rels/pivotCacheDefinition8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8.xml"/></Relationships>
</file>

<file path=xl/pivotCache/_rels/pivotCacheDefinition9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9.xml"/></Relationships>
</file>

<file path=xl/pivotCache/_rels/pivotCacheDefinition10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0.xml"/></Relationships>
</file>

<file path=xl/pivotCache/_rels/pivotCacheDefinition1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1.xml"/></Relationships>
</file>

<file path=xl/pivotCache/_rels/pivotCacheDefinition12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sus" refreshedDate="45251.737097800928" createdVersion="6" refreshedVersion="6" minRefreshableVersion="3" recordCount="45" xr:uid="{B7E920AF-BC51-4BE0-9F7E-0EB3DEF1E09C}">
  <cacheSource type="worksheet">
    <worksheetSource ref="B24:E69" sheet="Abril"/>
  </cacheSource>
  <cacheFields count="4">
    <cacheField name="Categoria Macro" numFmtId="0">
      <sharedItems containsBlank="1"/>
    </cacheField>
    <cacheField name="Categoria Micro" numFmtId="0">
      <sharedItems count="45">
        <s v="Aluguel"/>
        <s v="Condomínio"/>
        <s v="IPTU"/>
        <s v="Conta de água"/>
        <s v="Conta de luz"/>
        <s v="Gás"/>
        <s v="Supermercado"/>
        <s v="Comida"/>
        <s v="Bebida"/>
        <s v="Internet"/>
        <s v="Telefone"/>
        <s v="Celular"/>
        <s v="Streaming"/>
        <s v="Doméstica/Diarista"/>
        <s v="Babá"/>
        <s v="Animal de estimação"/>
        <s v="Roupa"/>
        <s v="Calçado"/>
        <s v="Remédios"/>
        <s v="Cosméticos"/>
        <s v="Livro"/>
        <s v="Curso"/>
        <s v="Escola"/>
        <s v="Faculdade"/>
        <s v="Restaurante"/>
        <s v="Bar"/>
        <s v="Festa/evento"/>
        <s v="Cinema"/>
        <s v="Viagem"/>
        <s v="Convênio"/>
        <s v="Seguros"/>
        <s v="Academia"/>
        <s v="Carro (Manutenção)"/>
        <s v="Combustível"/>
        <s v="Estacionamento"/>
        <s v="Táxi/Uber"/>
        <s v="Transporte Público"/>
        <s v="IPVA"/>
        <s v="Reforma"/>
        <s v="Presente"/>
        <s v="Doações"/>
        <s v="Saque"/>
        <s v="Previdência"/>
        <s v="Financiamento"/>
        <s v="Outros"/>
      </sharedItems>
    </cacheField>
    <cacheField name="Valor de Gasto" numFmtId="7">
      <sharedItems containsNonDate="0" containsString="0" containsBlank="1"/>
    </cacheField>
    <cacheField name="Subtotais" numFmtId="7">
      <sharedItems containsString="0" containsBlank="1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sus" refreshedDate="45251.737289467594" createdVersion="6" refreshedVersion="6" minRefreshableVersion="3" recordCount="45" xr:uid="{D02A659B-7409-4ACD-B464-B9F80AE39403}">
  <cacheSource type="worksheet">
    <worksheetSource ref="B24:E69" sheet="Maio"/>
  </cacheSource>
  <cacheFields count="4">
    <cacheField name="Categoria Macro" numFmtId="0">
      <sharedItems containsBlank="1"/>
    </cacheField>
    <cacheField name="Categoria Micro" numFmtId="0">
      <sharedItems count="45">
        <s v="Aluguel"/>
        <s v="Condomínio"/>
        <s v="IPTU"/>
        <s v="Conta de água"/>
        <s v="Conta de luz"/>
        <s v="Gás"/>
        <s v="Supermercado"/>
        <s v="Comida"/>
        <s v="Bebida"/>
        <s v="Internet"/>
        <s v="Telefone"/>
        <s v="Celular"/>
        <s v="Streaming"/>
        <s v="Doméstica/Diarista"/>
        <s v="Babá"/>
        <s v="Animal de estimação"/>
        <s v="Roupa"/>
        <s v="Calçado"/>
        <s v="Remédios"/>
        <s v="Cosméticos"/>
        <s v="Livro"/>
        <s v="Curso"/>
        <s v="Escola"/>
        <s v="Faculdade"/>
        <s v="Restaurante"/>
        <s v="Bar"/>
        <s v="Festa/evento"/>
        <s v="Cinema"/>
        <s v="Viagem"/>
        <s v="Convênio"/>
        <s v="Seguros"/>
        <s v="Academia"/>
        <s v="Carro (Manutenção)"/>
        <s v="Combustível"/>
        <s v="Estacionamento"/>
        <s v="Táxi/Uber"/>
        <s v="Transporte Público"/>
        <s v="IPVA"/>
        <s v="Reforma"/>
        <s v="Presente"/>
        <s v="Doações"/>
        <s v="Saque"/>
        <s v="Previdência"/>
        <s v="Financiamento"/>
        <s v="Outros"/>
      </sharedItems>
    </cacheField>
    <cacheField name="Valor de Gasto" numFmtId="7">
      <sharedItems containsNonDate="0" containsString="0" containsBlank="1"/>
    </cacheField>
    <cacheField name="Subtotais" numFmtId="7">
      <sharedItems containsString="0" containsBlank="1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3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sus" refreshedDate="45251.737450347224" createdVersion="6" refreshedVersion="6" minRefreshableVersion="3" recordCount="45" xr:uid="{6B9D42B3-BC17-4B3E-A5E6-831DAD9FDB3C}">
  <cacheSource type="worksheet">
    <worksheetSource ref="B24:E69" sheet="Junho"/>
  </cacheSource>
  <cacheFields count="4">
    <cacheField name="Categoria Macro" numFmtId="0">
      <sharedItems containsBlank="1"/>
    </cacheField>
    <cacheField name="Categoria Micro" numFmtId="0">
      <sharedItems count="45">
        <s v="Aluguel"/>
        <s v="Condomínio"/>
        <s v="IPTU"/>
        <s v="Conta de água"/>
        <s v="Conta de luz"/>
        <s v="Gás"/>
        <s v="Supermercado"/>
        <s v="Comida"/>
        <s v="Bebida"/>
        <s v="Internet"/>
        <s v="Telefone"/>
        <s v="Celular"/>
        <s v="Streaming"/>
        <s v="Doméstica/Diarista"/>
        <s v="Babá"/>
        <s v="Animal de estimação"/>
        <s v="Roupa"/>
        <s v="Calçado"/>
        <s v="Remédios"/>
        <s v="Cosméticos"/>
        <s v="Livro"/>
        <s v="Curso"/>
        <s v="Escola"/>
        <s v="Faculdade"/>
        <s v="Restaurante"/>
        <s v="Bar"/>
        <s v="Festa/evento"/>
        <s v="Cinema"/>
        <s v="Viagem"/>
        <s v="Convênio"/>
        <s v="Seguros"/>
        <s v="Academia"/>
        <s v="Carro (Manutenção)"/>
        <s v="Combustível"/>
        <s v="Estacionamento"/>
        <s v="Táxi/Uber"/>
        <s v="Transporte Público"/>
        <s v="IPVA"/>
        <s v="Reforma"/>
        <s v="Presente"/>
        <s v="Doações"/>
        <s v="Saque"/>
        <s v="Previdência"/>
        <s v="Financiamento"/>
        <s v="Outros"/>
      </sharedItems>
    </cacheField>
    <cacheField name="Valor de Gasto" numFmtId="7">
      <sharedItems containsNonDate="0" containsString="0" containsBlank="1"/>
    </cacheField>
    <cacheField name="Subtotais" numFmtId="7">
      <sharedItems containsString="0" containsBlank="1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4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sus" refreshedDate="45251.737568402779" createdVersion="6" refreshedVersion="6" minRefreshableVersion="3" recordCount="45" xr:uid="{C69E5176-8672-4A9B-BA03-24B981A10FC7}">
  <cacheSource type="worksheet">
    <worksheetSource ref="B24:E69" sheet="Julho"/>
  </cacheSource>
  <cacheFields count="4">
    <cacheField name="Categoria Macro" numFmtId="0">
      <sharedItems containsBlank="1"/>
    </cacheField>
    <cacheField name="Categoria Micro" numFmtId="0">
      <sharedItems count="45">
        <s v="Aluguel"/>
        <s v="Condomínio"/>
        <s v="IPTU"/>
        <s v="Conta de água"/>
        <s v="Conta de luz"/>
        <s v="Gás"/>
        <s v="Supermercado"/>
        <s v="Comida"/>
        <s v="Bebida"/>
        <s v="Internet"/>
        <s v="Telefone"/>
        <s v="Celular"/>
        <s v="Streaming"/>
        <s v="Doméstica/Diarista"/>
        <s v="Babá"/>
        <s v="Animal de estimação"/>
        <s v="Roupa"/>
        <s v="Calçado"/>
        <s v="Remédios"/>
        <s v="Cosméticos"/>
        <s v="Livro"/>
        <s v="Curso"/>
        <s v="Escola"/>
        <s v="Faculdade"/>
        <s v="Restaurante"/>
        <s v="Bar"/>
        <s v="Festa/evento"/>
        <s v="Cinema"/>
        <s v="Viagem"/>
        <s v="Convênio"/>
        <s v="Seguros"/>
        <s v="Academia"/>
        <s v="Carro (Manutenção)"/>
        <s v="Combustível"/>
        <s v="Estacionamento"/>
        <s v="Táxi/Uber"/>
        <s v="Transporte Público"/>
        <s v="IPVA"/>
        <s v="Reforma"/>
        <s v="Presente"/>
        <s v="Doações"/>
        <s v="Saque"/>
        <s v="Previdência"/>
        <s v="Financiamento"/>
        <s v="Outros"/>
      </sharedItems>
    </cacheField>
    <cacheField name="Valor de Gasto" numFmtId="7">
      <sharedItems containsNonDate="0" containsString="0" containsBlank="1"/>
    </cacheField>
    <cacheField name="Subtotais" numFmtId="7">
      <sharedItems containsString="0" containsBlank="1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5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sus" refreshedDate="45251.73777453704" createdVersion="6" refreshedVersion="6" minRefreshableVersion="3" recordCount="45" xr:uid="{C7434F14-9B82-4A66-A22D-BF9130AC0C77}">
  <cacheSource type="worksheet">
    <worksheetSource ref="B24:E69" sheet="Agosto"/>
  </cacheSource>
  <cacheFields count="4">
    <cacheField name="Categoria Macro" numFmtId="0">
      <sharedItems containsBlank="1"/>
    </cacheField>
    <cacheField name="Categoria Micro" numFmtId="0">
      <sharedItems count="45">
        <s v="Aluguel"/>
        <s v="Condomínio"/>
        <s v="IPTU"/>
        <s v="Conta de água"/>
        <s v="Conta de luz"/>
        <s v="Gás"/>
        <s v="Supermercado"/>
        <s v="Comida"/>
        <s v="Bebida"/>
        <s v="Internet"/>
        <s v="Telefone"/>
        <s v="Celular"/>
        <s v="Streaming"/>
        <s v="Doméstica/Diarista"/>
        <s v="Babá"/>
        <s v="Animal de estimação"/>
        <s v="Roupa"/>
        <s v="Calçado"/>
        <s v="Remédios"/>
        <s v="Cosméticos"/>
        <s v="Livro"/>
        <s v="Curso"/>
        <s v="Escola"/>
        <s v="Faculdade"/>
        <s v="Restaurante"/>
        <s v="Bar"/>
        <s v="Festa/evento"/>
        <s v="Cinema"/>
        <s v="Viagem"/>
        <s v="Convênio"/>
        <s v="Seguros"/>
        <s v="Academia"/>
        <s v="Carro (Manutenção)"/>
        <s v="Combustível"/>
        <s v="Estacionamento"/>
        <s v="Táxi/Uber"/>
        <s v="Transporte Público"/>
        <s v="IPVA"/>
        <s v="Reforma"/>
        <s v="Presente"/>
        <s v="Doações"/>
        <s v="Saque"/>
        <s v="Previdência"/>
        <s v="Financiamento"/>
        <s v="Outros"/>
      </sharedItems>
    </cacheField>
    <cacheField name="Valor de Gasto" numFmtId="7">
      <sharedItems containsNonDate="0" containsString="0" containsBlank="1"/>
    </cacheField>
    <cacheField name="Subtotais" numFmtId="7">
      <sharedItems containsString="0" containsBlank="1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6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sus" refreshedDate="45251.737909490737" createdVersion="6" refreshedVersion="6" minRefreshableVersion="3" recordCount="45" xr:uid="{6DB13B8F-828F-4581-BEE2-8203AB408B63}">
  <cacheSource type="worksheet">
    <worksheetSource ref="B24:E69" sheet="Setembro"/>
  </cacheSource>
  <cacheFields count="4">
    <cacheField name="Categoria Macro" numFmtId="0">
      <sharedItems containsBlank="1"/>
    </cacheField>
    <cacheField name="Categoria Micro" numFmtId="0">
      <sharedItems count="45">
        <s v="Aluguel"/>
        <s v="Condomínio"/>
        <s v="IPTU"/>
        <s v="Conta de água"/>
        <s v="Conta de luz"/>
        <s v="Gás"/>
        <s v="Supermercado"/>
        <s v="Comida"/>
        <s v="Bebida"/>
        <s v="Internet"/>
        <s v="Telefone"/>
        <s v="Celular"/>
        <s v="Streaming"/>
        <s v="Doméstica/Diarista"/>
        <s v="Babá"/>
        <s v="Animal de estimação"/>
        <s v="Roupa"/>
        <s v="Calçado"/>
        <s v="Remédios"/>
        <s v="Cosméticos"/>
        <s v="Livro"/>
        <s v="Curso"/>
        <s v="Escola"/>
        <s v="Faculdade"/>
        <s v="Restaurante"/>
        <s v="Bar"/>
        <s v="Festa/evento"/>
        <s v="Cinema"/>
        <s v="Viagem"/>
        <s v="Convênio"/>
        <s v="Seguros"/>
        <s v="Academia"/>
        <s v="Carro (Manutenção)"/>
        <s v="Combustível"/>
        <s v="Estacionamento"/>
        <s v="Táxi/Uber"/>
        <s v="Transporte Público"/>
        <s v="IPVA"/>
        <s v="Reforma"/>
        <s v="Presente"/>
        <s v="Doações"/>
        <s v="Saque"/>
        <s v="Previdência"/>
        <s v="Financiamento"/>
        <s v="Outros"/>
      </sharedItems>
    </cacheField>
    <cacheField name="Valor de Gasto" numFmtId="7">
      <sharedItems containsNonDate="0" containsString="0" containsBlank="1"/>
    </cacheField>
    <cacheField name="Subtotais" numFmtId="7">
      <sharedItems containsString="0" containsBlank="1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7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sus" refreshedDate="45251.738058449075" createdVersion="6" refreshedVersion="6" minRefreshableVersion="3" recordCount="45" xr:uid="{B9B5A548-B22B-4E92-AAFF-AB5471AFF66A}">
  <cacheSource type="worksheet">
    <worksheetSource ref="B24:E69" sheet="Outubro"/>
  </cacheSource>
  <cacheFields count="4">
    <cacheField name="Categoria Macro" numFmtId="0">
      <sharedItems containsBlank="1"/>
    </cacheField>
    <cacheField name="Categoria Micro" numFmtId="0">
      <sharedItems count="45">
        <s v="Aluguel"/>
        <s v="Condomínio"/>
        <s v="IPTU"/>
        <s v="Conta de água"/>
        <s v="Conta de luz"/>
        <s v="Gás"/>
        <s v="Supermercado"/>
        <s v="Comida"/>
        <s v="Bebida"/>
        <s v="Internet"/>
        <s v="Telefone"/>
        <s v="Celular"/>
        <s v="Streaming"/>
        <s v="Doméstica/Diarista"/>
        <s v="Babá"/>
        <s v="Animal de estimação"/>
        <s v="Roupa"/>
        <s v="Calçado"/>
        <s v="Remédios"/>
        <s v="Cosméticos"/>
        <s v="Livro"/>
        <s v="Curso"/>
        <s v="Escola"/>
        <s v="Faculdade"/>
        <s v="Restaurante"/>
        <s v="Bar"/>
        <s v="Festa/evento"/>
        <s v="Cinema"/>
        <s v="Viagem"/>
        <s v="Convênio"/>
        <s v="Seguros"/>
        <s v="Academia"/>
        <s v="Carro (Manutenção)"/>
        <s v="Combustível"/>
        <s v="Estacionamento"/>
        <s v="Táxi/Uber"/>
        <s v="Transporte Público"/>
        <s v="IPVA"/>
        <s v="Reforma"/>
        <s v="Presente"/>
        <s v="Doações"/>
        <s v="Saque"/>
        <s v="Previdência"/>
        <s v="Financiamento"/>
        <s v="Outros"/>
      </sharedItems>
    </cacheField>
    <cacheField name="Valor de Gasto" numFmtId="7">
      <sharedItems containsNonDate="0" containsString="0" containsBlank="1"/>
    </cacheField>
    <cacheField name="Subtotais" numFmtId="7">
      <sharedItems containsString="0" containsBlank="1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8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sus" refreshedDate="45251.738189583331" createdVersion="6" refreshedVersion="6" minRefreshableVersion="3" recordCount="45" xr:uid="{A1E4926D-4667-4D27-8152-227E63E37107}">
  <cacheSource type="worksheet">
    <worksheetSource ref="B24:E69" sheet="Novembro"/>
  </cacheSource>
  <cacheFields count="4">
    <cacheField name="Categoria Macro" numFmtId="0">
      <sharedItems containsBlank="1"/>
    </cacheField>
    <cacheField name="Categoria Micro" numFmtId="0">
      <sharedItems count="45">
        <s v="Aluguel"/>
        <s v="Condomínio"/>
        <s v="IPTU"/>
        <s v="Conta de água"/>
        <s v="Conta de luz"/>
        <s v="Gás"/>
        <s v="Supermercado"/>
        <s v="Comida"/>
        <s v="Bebida"/>
        <s v="Internet"/>
        <s v="Telefone"/>
        <s v="Celular"/>
        <s v="Streaming"/>
        <s v="Doméstica/Diarista"/>
        <s v="Babá"/>
        <s v="Animal de estimação"/>
        <s v="Roupa"/>
        <s v="Calçado"/>
        <s v="Remédios"/>
        <s v="Cosméticos"/>
        <s v="Livro"/>
        <s v="Curso"/>
        <s v="Escola"/>
        <s v="Faculdade"/>
        <s v="Restaurante"/>
        <s v="Bar"/>
        <s v="Festa/evento"/>
        <s v="Cinema"/>
        <s v="Viagem"/>
        <s v="Convênio"/>
        <s v="Seguros"/>
        <s v="Academia"/>
        <s v="Carro (Manutenção)"/>
        <s v="Combustível"/>
        <s v="Estacionamento"/>
        <s v="Táxi/Uber"/>
        <s v="Transporte Público"/>
        <s v="IPVA"/>
        <s v="Reforma"/>
        <s v="Presente"/>
        <s v="Doações"/>
        <s v="Saque"/>
        <s v="Previdência"/>
        <s v="Financiamento"/>
        <s v="Outros"/>
      </sharedItems>
    </cacheField>
    <cacheField name="Valor de Gasto" numFmtId="7">
      <sharedItems containsNonDate="0" containsString="0" containsBlank="1"/>
    </cacheField>
    <cacheField name="Subtotais" numFmtId="7">
      <sharedItems containsString="0" containsBlank="1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9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sus" refreshedDate="45251.738328240739" createdVersion="6" refreshedVersion="6" minRefreshableVersion="3" recordCount="45" xr:uid="{31235ACD-21CF-42B4-8F61-3ACDDBCE5C05}">
  <cacheSource type="worksheet">
    <worksheetSource ref="B24:E69" sheet="Dezembro"/>
  </cacheSource>
  <cacheFields count="4">
    <cacheField name="Categoria Macro" numFmtId="0">
      <sharedItems containsBlank="1"/>
    </cacheField>
    <cacheField name="Categoria Micro" numFmtId="0">
      <sharedItems count="45">
        <s v="Aluguel"/>
        <s v="Condomínio"/>
        <s v="IPTU"/>
        <s v="Conta de água"/>
        <s v="Conta de luz"/>
        <s v="Gás"/>
        <s v="Supermercado"/>
        <s v="Comida"/>
        <s v="Bebida"/>
        <s v="Internet"/>
        <s v="Telefone"/>
        <s v="Celular"/>
        <s v="Streaming"/>
        <s v="Doméstica/Diarista"/>
        <s v="Babá"/>
        <s v="Animal de estimação"/>
        <s v="Roupa"/>
        <s v="Calçado"/>
        <s v="Remédios"/>
        <s v="Cosméticos"/>
        <s v="Livro"/>
        <s v="Curso"/>
        <s v="Escola"/>
        <s v="Faculdade"/>
        <s v="Restaurante"/>
        <s v="Bar"/>
        <s v="Festa/evento"/>
        <s v="Cinema"/>
        <s v="Viagem"/>
        <s v="Convênio"/>
        <s v="Seguros"/>
        <s v="Academia"/>
        <s v="Carro (Manutenção)"/>
        <s v="Combustível"/>
        <s v="Estacionamento"/>
        <s v="Táxi/Uber"/>
        <s v="Transporte Público"/>
        <s v="IPVA"/>
        <s v="Reforma"/>
        <s v="Presente"/>
        <s v="Doações"/>
        <s v="Saque"/>
        <s v="Previdência"/>
        <s v="Financiamento"/>
        <s v="Outros"/>
      </sharedItems>
    </cacheField>
    <cacheField name="Valor de Gasto" numFmtId="7">
      <sharedItems containsNonDate="0" containsString="0" containsBlank="1"/>
    </cacheField>
    <cacheField name="Subtotais" numFmtId="7">
      <sharedItems containsString="0" containsBlank="1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10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sus" refreshedDate="45251.738530324074" createdVersion="6" refreshedVersion="6" minRefreshableVersion="3" recordCount="45" xr:uid="{54C9CCDE-08A5-43B8-BCD8-91E0CCA945E5}">
  <cacheSource type="worksheet">
    <worksheetSource ref="B24:E69" sheet="Fevereiro"/>
  </cacheSource>
  <cacheFields count="4">
    <cacheField name="Categoria Macro" numFmtId="0">
      <sharedItems containsBlank="1"/>
    </cacheField>
    <cacheField name="Categoria Micro" numFmtId="0">
      <sharedItems count="45">
        <s v="Aluguel"/>
        <s v="Condomínio"/>
        <s v="IPTU"/>
        <s v="Conta de água"/>
        <s v="Conta de luz"/>
        <s v="Gás"/>
        <s v="Supermercado"/>
        <s v="Comida"/>
        <s v="Bebida"/>
        <s v="Internet"/>
        <s v="Telefone"/>
        <s v="Celular"/>
        <s v="Streaming"/>
        <s v="Doméstica/Diarista"/>
        <s v="Babá"/>
        <s v="Animal de estimação"/>
        <s v="Roupa"/>
        <s v="Calçado"/>
        <s v="Remédios"/>
        <s v="Cosméticos"/>
        <s v="Livro"/>
        <s v="Curso"/>
        <s v="Escola"/>
        <s v="Faculdade"/>
        <s v="Restaurante"/>
        <s v="Bar"/>
        <s v="Festa/evento"/>
        <s v="Cinema"/>
        <s v="Viagem"/>
        <s v="Convênio"/>
        <s v="Seguros"/>
        <s v="Academia"/>
        <s v="Carro (Manutenção)"/>
        <s v="Combustível"/>
        <s v="Estacionamento"/>
        <s v="Táxi/Uber"/>
        <s v="Transporte Público"/>
        <s v="IPVA"/>
        <s v="Reforma"/>
        <s v="Presente"/>
        <s v="Doações"/>
        <s v="Saque"/>
        <s v="Previdência"/>
        <s v="Financiamento"/>
        <s v="Outros"/>
      </sharedItems>
    </cacheField>
    <cacheField name="Valor de Gasto" numFmtId="7">
      <sharedItems containsString="0" containsBlank="1" containsNumber="1" containsInteger="1" minValue="10" maxValue="10"/>
    </cacheField>
    <cacheField name="Subtotais" numFmtId="7">
      <sharedItems containsString="0" containsBlank="1" containsNumber="1" containsInteger="1" minValue="0" maxValue="1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1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sus" refreshedDate="45251.740342245372" createdVersion="6" refreshedVersion="6" minRefreshableVersion="3" recordCount="45" xr:uid="{696D9D86-CD5A-4CD4-9BD9-131F62B44D0A}">
  <cacheSource type="worksheet">
    <worksheetSource ref="B24:E69" sheet="Março"/>
  </cacheSource>
  <cacheFields count="4">
    <cacheField name="Categoria Macro" numFmtId="0">
      <sharedItems containsBlank="1"/>
    </cacheField>
    <cacheField name="Categoria Micro" numFmtId="0">
      <sharedItems count="45">
        <s v="Aluguel"/>
        <s v="Condomínio"/>
        <s v="IPTU"/>
        <s v="Conta de água"/>
        <s v="Conta de luz"/>
        <s v="Gás"/>
        <s v="Supermercado"/>
        <s v="Comida"/>
        <s v="Bebida"/>
        <s v="Internet"/>
        <s v="Telefone"/>
        <s v="Celular"/>
        <s v="Streaming"/>
        <s v="Doméstica/Diarista"/>
        <s v="Babá"/>
        <s v="Animal de estimação"/>
        <s v="Roupa"/>
        <s v="Calçado"/>
        <s v="Remédios"/>
        <s v="Cosméticos"/>
        <s v="Livro"/>
        <s v="Curso"/>
        <s v="Escola"/>
        <s v="Faculdade"/>
        <s v="Restaurante"/>
        <s v="Bar"/>
        <s v="Festa/evento"/>
        <s v="Cinema"/>
        <s v="Viagem"/>
        <s v="Convênio"/>
        <s v="Seguros"/>
        <s v="Academia"/>
        <s v="Carro (Manutenção)"/>
        <s v="Combustível"/>
        <s v="Estacionamento"/>
        <s v="Táxi/Uber"/>
        <s v="Transporte Público"/>
        <s v="IPVA"/>
        <s v="Reforma"/>
        <s v="Presente"/>
        <s v="Doações"/>
        <s v="Saque"/>
        <s v="Previdência"/>
        <s v="Financiamento"/>
        <s v="Outros"/>
      </sharedItems>
    </cacheField>
    <cacheField name="Valor de Gasto" numFmtId="7">
      <sharedItems containsNonDate="0" containsString="0" containsBlank="1"/>
    </cacheField>
    <cacheField name="Subtotais" numFmtId="7">
      <sharedItems containsString="0" containsBlank="1" containsNumber="1" containsInteger="1" minValue="0" maxValue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12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Asus" refreshedDate="45251.744148379628" createdVersion="6" refreshedVersion="6" minRefreshableVersion="3" recordCount="45" xr:uid="{DC766037-C44D-454E-9407-B6F84F76DEE2}">
  <cacheSource type="worksheet">
    <worksheetSource ref="B24:E69" sheet="Janeiro"/>
  </cacheSource>
  <cacheFields count="4">
    <cacheField name="Categoria Macro" numFmtId="0">
      <sharedItems containsBlank="1"/>
    </cacheField>
    <cacheField name="Categoria Micro" numFmtId="0">
      <sharedItems count="45">
        <s v="Aluguel"/>
        <s v="Condomínio"/>
        <s v="IPTU"/>
        <s v="Conta de água"/>
        <s v="Conta de luz"/>
        <s v="Gás"/>
        <s v="Supermercado"/>
        <s v="Comida"/>
        <s v="Bebida"/>
        <s v="Internet"/>
        <s v="Telefone"/>
        <s v="Celular"/>
        <s v="Streaming"/>
        <s v="Doméstica/Diarista"/>
        <s v="Babá"/>
        <s v="Animal de estimação"/>
        <s v="Roupa"/>
        <s v="Calçado"/>
        <s v="Remédios"/>
        <s v="Cosméticos"/>
        <s v="Livro"/>
        <s v="Curso"/>
        <s v="Escola"/>
        <s v="Faculdade"/>
        <s v="Restaurante"/>
        <s v="Bar"/>
        <s v="Festa/evento"/>
        <s v="Cinema"/>
        <s v="Viagem"/>
        <s v="Convênio"/>
        <s v="Seguros"/>
        <s v="Academia"/>
        <s v="Carro (Manutenção)"/>
        <s v="Combustível"/>
        <s v="Estacionamento"/>
        <s v="Táxi/Uber"/>
        <s v="Transporte Público"/>
        <s v="IPVA"/>
        <s v="Reforma"/>
        <s v="Presente"/>
        <s v="Doações"/>
        <s v="Saque"/>
        <s v="Previdência"/>
        <s v="Financiamento"/>
        <s v="Outros"/>
      </sharedItems>
    </cacheField>
    <cacheField name="Valor de Gasto" numFmtId="7">
      <sharedItems containsString="0" containsBlank="1" containsNumber="1" containsInteger="1" minValue="100" maxValue="100"/>
    </cacheField>
    <cacheField name="Subtotais" numFmtId="7">
      <sharedItems containsString="0" containsBlank="1" containsNumber="1" containsInteger="1" minValue="0" maxValue="10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5">
  <r>
    <s v="Moradia"/>
    <x v="0"/>
    <m/>
    <n v="0"/>
  </r>
  <r>
    <m/>
    <x v="1"/>
    <m/>
    <m/>
  </r>
  <r>
    <m/>
    <x v="2"/>
    <m/>
    <m/>
  </r>
  <r>
    <m/>
    <x v="3"/>
    <m/>
    <m/>
  </r>
  <r>
    <m/>
    <x v="4"/>
    <m/>
    <m/>
  </r>
  <r>
    <m/>
    <x v="5"/>
    <m/>
    <m/>
  </r>
  <r>
    <m/>
    <x v="6"/>
    <m/>
    <m/>
  </r>
  <r>
    <m/>
    <x v="7"/>
    <m/>
    <m/>
  </r>
  <r>
    <m/>
    <x v="8"/>
    <m/>
    <m/>
  </r>
  <r>
    <m/>
    <x v="9"/>
    <m/>
    <m/>
  </r>
  <r>
    <m/>
    <x v="10"/>
    <m/>
    <m/>
  </r>
  <r>
    <m/>
    <x v="11"/>
    <m/>
    <m/>
  </r>
  <r>
    <m/>
    <x v="12"/>
    <m/>
    <m/>
  </r>
  <r>
    <m/>
    <x v="13"/>
    <m/>
    <m/>
  </r>
  <r>
    <m/>
    <x v="14"/>
    <m/>
    <m/>
  </r>
  <r>
    <m/>
    <x v="15"/>
    <m/>
    <m/>
  </r>
  <r>
    <m/>
    <x v="16"/>
    <m/>
    <m/>
  </r>
  <r>
    <m/>
    <x v="17"/>
    <m/>
    <m/>
  </r>
  <r>
    <m/>
    <x v="18"/>
    <m/>
    <m/>
  </r>
  <r>
    <m/>
    <x v="19"/>
    <m/>
    <m/>
  </r>
  <r>
    <s v="Educação"/>
    <x v="20"/>
    <m/>
    <n v="0"/>
  </r>
  <r>
    <m/>
    <x v="21"/>
    <m/>
    <m/>
  </r>
  <r>
    <m/>
    <x v="22"/>
    <m/>
    <m/>
  </r>
  <r>
    <m/>
    <x v="23"/>
    <m/>
    <m/>
  </r>
  <r>
    <s v="Lazer"/>
    <x v="24"/>
    <m/>
    <n v="0"/>
  </r>
  <r>
    <m/>
    <x v="25"/>
    <m/>
    <m/>
  </r>
  <r>
    <m/>
    <x v="26"/>
    <m/>
    <m/>
  </r>
  <r>
    <m/>
    <x v="27"/>
    <m/>
    <m/>
  </r>
  <r>
    <m/>
    <x v="28"/>
    <m/>
    <m/>
  </r>
  <r>
    <s v="Saúde e _x000a_bem-estar"/>
    <x v="29"/>
    <m/>
    <n v="0"/>
  </r>
  <r>
    <m/>
    <x v="30"/>
    <m/>
    <m/>
  </r>
  <r>
    <m/>
    <x v="31"/>
    <m/>
    <m/>
  </r>
  <r>
    <s v="Transporte"/>
    <x v="32"/>
    <m/>
    <n v="0"/>
  </r>
  <r>
    <m/>
    <x v="33"/>
    <m/>
    <m/>
  </r>
  <r>
    <m/>
    <x v="34"/>
    <m/>
    <m/>
  </r>
  <r>
    <m/>
    <x v="35"/>
    <m/>
    <m/>
  </r>
  <r>
    <m/>
    <x v="36"/>
    <m/>
    <m/>
  </r>
  <r>
    <m/>
    <x v="37"/>
    <m/>
    <m/>
  </r>
  <r>
    <s v="Outros"/>
    <x v="38"/>
    <m/>
    <n v="0"/>
  </r>
  <r>
    <m/>
    <x v="39"/>
    <m/>
    <m/>
  </r>
  <r>
    <m/>
    <x v="40"/>
    <m/>
    <m/>
  </r>
  <r>
    <m/>
    <x v="41"/>
    <m/>
    <m/>
  </r>
  <r>
    <m/>
    <x v="42"/>
    <m/>
    <m/>
  </r>
  <r>
    <m/>
    <x v="43"/>
    <m/>
    <m/>
  </r>
  <r>
    <m/>
    <x v="44"/>
    <m/>
    <m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5">
  <r>
    <s v="Moradia"/>
    <x v="0"/>
    <m/>
    <n v="0"/>
  </r>
  <r>
    <m/>
    <x v="1"/>
    <m/>
    <m/>
  </r>
  <r>
    <m/>
    <x v="2"/>
    <m/>
    <m/>
  </r>
  <r>
    <m/>
    <x v="3"/>
    <m/>
    <m/>
  </r>
  <r>
    <m/>
    <x v="4"/>
    <m/>
    <m/>
  </r>
  <r>
    <m/>
    <x v="5"/>
    <m/>
    <m/>
  </r>
  <r>
    <m/>
    <x v="6"/>
    <m/>
    <m/>
  </r>
  <r>
    <m/>
    <x v="7"/>
    <m/>
    <m/>
  </r>
  <r>
    <m/>
    <x v="8"/>
    <m/>
    <m/>
  </r>
  <r>
    <m/>
    <x v="9"/>
    <m/>
    <m/>
  </r>
  <r>
    <m/>
    <x v="10"/>
    <m/>
    <m/>
  </r>
  <r>
    <m/>
    <x v="11"/>
    <m/>
    <m/>
  </r>
  <r>
    <m/>
    <x v="12"/>
    <m/>
    <m/>
  </r>
  <r>
    <m/>
    <x v="13"/>
    <m/>
    <m/>
  </r>
  <r>
    <m/>
    <x v="14"/>
    <m/>
    <m/>
  </r>
  <r>
    <m/>
    <x v="15"/>
    <m/>
    <m/>
  </r>
  <r>
    <m/>
    <x v="16"/>
    <m/>
    <m/>
  </r>
  <r>
    <m/>
    <x v="17"/>
    <m/>
    <m/>
  </r>
  <r>
    <m/>
    <x v="18"/>
    <m/>
    <m/>
  </r>
  <r>
    <m/>
    <x v="19"/>
    <m/>
    <m/>
  </r>
  <r>
    <s v="Educação"/>
    <x v="20"/>
    <m/>
    <n v="0"/>
  </r>
  <r>
    <m/>
    <x v="21"/>
    <m/>
    <m/>
  </r>
  <r>
    <m/>
    <x v="22"/>
    <m/>
    <m/>
  </r>
  <r>
    <m/>
    <x v="23"/>
    <m/>
    <m/>
  </r>
  <r>
    <s v="Lazer"/>
    <x v="24"/>
    <m/>
    <n v="0"/>
  </r>
  <r>
    <m/>
    <x v="25"/>
    <m/>
    <m/>
  </r>
  <r>
    <m/>
    <x v="26"/>
    <m/>
    <m/>
  </r>
  <r>
    <m/>
    <x v="27"/>
    <m/>
    <m/>
  </r>
  <r>
    <m/>
    <x v="28"/>
    <m/>
    <m/>
  </r>
  <r>
    <s v="Saúde e _x000a_bem-estar"/>
    <x v="29"/>
    <m/>
    <n v="0"/>
  </r>
  <r>
    <m/>
    <x v="30"/>
    <m/>
    <m/>
  </r>
  <r>
    <m/>
    <x v="31"/>
    <m/>
    <m/>
  </r>
  <r>
    <s v="Transporte"/>
    <x v="32"/>
    <m/>
    <n v="0"/>
  </r>
  <r>
    <m/>
    <x v="33"/>
    <m/>
    <m/>
  </r>
  <r>
    <m/>
    <x v="34"/>
    <m/>
    <m/>
  </r>
  <r>
    <m/>
    <x v="35"/>
    <m/>
    <m/>
  </r>
  <r>
    <m/>
    <x v="36"/>
    <m/>
    <m/>
  </r>
  <r>
    <m/>
    <x v="37"/>
    <m/>
    <m/>
  </r>
  <r>
    <s v="Outros"/>
    <x v="38"/>
    <m/>
    <n v="0"/>
  </r>
  <r>
    <m/>
    <x v="39"/>
    <m/>
    <m/>
  </r>
  <r>
    <m/>
    <x v="40"/>
    <m/>
    <m/>
  </r>
  <r>
    <m/>
    <x v="41"/>
    <m/>
    <m/>
  </r>
  <r>
    <m/>
    <x v="42"/>
    <m/>
    <m/>
  </r>
  <r>
    <m/>
    <x v="43"/>
    <m/>
    <m/>
  </r>
  <r>
    <m/>
    <x v="44"/>
    <m/>
    <m/>
  </r>
</pivotCacheRecords>
</file>

<file path=xl/pivotCache/pivotCacheRecords3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5">
  <r>
    <s v="Moradia"/>
    <x v="0"/>
    <m/>
    <n v="0"/>
  </r>
  <r>
    <m/>
    <x v="1"/>
    <m/>
    <m/>
  </r>
  <r>
    <m/>
    <x v="2"/>
    <m/>
    <m/>
  </r>
  <r>
    <m/>
    <x v="3"/>
    <m/>
    <m/>
  </r>
  <r>
    <m/>
    <x v="4"/>
    <m/>
    <m/>
  </r>
  <r>
    <m/>
    <x v="5"/>
    <m/>
    <m/>
  </r>
  <r>
    <m/>
    <x v="6"/>
    <m/>
    <m/>
  </r>
  <r>
    <m/>
    <x v="7"/>
    <m/>
    <m/>
  </r>
  <r>
    <m/>
    <x v="8"/>
    <m/>
    <m/>
  </r>
  <r>
    <m/>
    <x v="9"/>
    <m/>
    <m/>
  </r>
  <r>
    <m/>
    <x v="10"/>
    <m/>
    <m/>
  </r>
  <r>
    <m/>
    <x v="11"/>
    <m/>
    <m/>
  </r>
  <r>
    <m/>
    <x v="12"/>
    <m/>
    <m/>
  </r>
  <r>
    <m/>
    <x v="13"/>
    <m/>
    <m/>
  </r>
  <r>
    <m/>
    <x v="14"/>
    <m/>
    <m/>
  </r>
  <r>
    <m/>
    <x v="15"/>
    <m/>
    <m/>
  </r>
  <r>
    <m/>
    <x v="16"/>
    <m/>
    <m/>
  </r>
  <r>
    <m/>
    <x v="17"/>
    <m/>
    <m/>
  </r>
  <r>
    <m/>
    <x v="18"/>
    <m/>
    <m/>
  </r>
  <r>
    <m/>
    <x v="19"/>
    <m/>
    <m/>
  </r>
  <r>
    <s v="Educação"/>
    <x v="20"/>
    <m/>
    <n v="0"/>
  </r>
  <r>
    <m/>
    <x v="21"/>
    <m/>
    <m/>
  </r>
  <r>
    <m/>
    <x v="22"/>
    <m/>
    <m/>
  </r>
  <r>
    <m/>
    <x v="23"/>
    <m/>
    <m/>
  </r>
  <r>
    <s v="Lazer"/>
    <x v="24"/>
    <m/>
    <n v="0"/>
  </r>
  <r>
    <m/>
    <x v="25"/>
    <m/>
    <m/>
  </r>
  <r>
    <m/>
    <x v="26"/>
    <m/>
    <m/>
  </r>
  <r>
    <m/>
    <x v="27"/>
    <m/>
    <m/>
  </r>
  <r>
    <m/>
    <x v="28"/>
    <m/>
    <m/>
  </r>
  <r>
    <s v="Saúde e _x000a_bem-estar"/>
    <x v="29"/>
    <m/>
    <n v="0"/>
  </r>
  <r>
    <m/>
    <x v="30"/>
    <m/>
    <m/>
  </r>
  <r>
    <m/>
    <x v="31"/>
    <m/>
    <m/>
  </r>
  <r>
    <s v="Transporte"/>
    <x v="32"/>
    <m/>
    <n v="0"/>
  </r>
  <r>
    <m/>
    <x v="33"/>
    <m/>
    <m/>
  </r>
  <r>
    <m/>
    <x v="34"/>
    <m/>
    <m/>
  </r>
  <r>
    <m/>
    <x v="35"/>
    <m/>
    <m/>
  </r>
  <r>
    <m/>
    <x v="36"/>
    <m/>
    <m/>
  </r>
  <r>
    <m/>
    <x v="37"/>
    <m/>
    <m/>
  </r>
  <r>
    <s v="Outros"/>
    <x v="38"/>
    <m/>
    <n v="0"/>
  </r>
  <r>
    <m/>
    <x v="39"/>
    <m/>
    <m/>
  </r>
  <r>
    <m/>
    <x v="40"/>
    <m/>
    <m/>
  </r>
  <r>
    <m/>
    <x v="41"/>
    <m/>
    <m/>
  </r>
  <r>
    <m/>
    <x v="42"/>
    <m/>
    <m/>
  </r>
  <r>
    <m/>
    <x v="43"/>
    <m/>
    <m/>
  </r>
  <r>
    <m/>
    <x v="44"/>
    <m/>
    <m/>
  </r>
</pivotCacheRecords>
</file>

<file path=xl/pivotCache/pivotCacheRecords4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5">
  <r>
    <s v="Moradia"/>
    <x v="0"/>
    <m/>
    <n v="0"/>
  </r>
  <r>
    <m/>
    <x v="1"/>
    <m/>
    <m/>
  </r>
  <r>
    <m/>
    <x v="2"/>
    <m/>
    <m/>
  </r>
  <r>
    <m/>
    <x v="3"/>
    <m/>
    <m/>
  </r>
  <r>
    <m/>
    <x v="4"/>
    <m/>
    <m/>
  </r>
  <r>
    <m/>
    <x v="5"/>
    <m/>
    <m/>
  </r>
  <r>
    <m/>
    <x v="6"/>
    <m/>
    <m/>
  </r>
  <r>
    <m/>
    <x v="7"/>
    <m/>
    <m/>
  </r>
  <r>
    <m/>
    <x v="8"/>
    <m/>
    <m/>
  </r>
  <r>
    <m/>
    <x v="9"/>
    <m/>
    <m/>
  </r>
  <r>
    <m/>
    <x v="10"/>
    <m/>
    <m/>
  </r>
  <r>
    <m/>
    <x v="11"/>
    <m/>
    <m/>
  </r>
  <r>
    <m/>
    <x v="12"/>
    <m/>
    <m/>
  </r>
  <r>
    <m/>
    <x v="13"/>
    <m/>
    <m/>
  </r>
  <r>
    <m/>
    <x v="14"/>
    <m/>
    <m/>
  </r>
  <r>
    <m/>
    <x v="15"/>
    <m/>
    <m/>
  </r>
  <r>
    <m/>
    <x v="16"/>
    <m/>
    <m/>
  </r>
  <r>
    <m/>
    <x v="17"/>
    <m/>
    <m/>
  </r>
  <r>
    <m/>
    <x v="18"/>
    <m/>
    <m/>
  </r>
  <r>
    <m/>
    <x v="19"/>
    <m/>
    <m/>
  </r>
  <r>
    <s v="Educação"/>
    <x v="20"/>
    <m/>
    <n v="0"/>
  </r>
  <r>
    <m/>
    <x v="21"/>
    <m/>
    <m/>
  </r>
  <r>
    <m/>
    <x v="22"/>
    <m/>
    <m/>
  </r>
  <r>
    <m/>
    <x v="23"/>
    <m/>
    <m/>
  </r>
  <r>
    <s v="Lazer"/>
    <x v="24"/>
    <m/>
    <n v="0"/>
  </r>
  <r>
    <m/>
    <x v="25"/>
    <m/>
    <m/>
  </r>
  <r>
    <m/>
    <x v="26"/>
    <m/>
    <m/>
  </r>
  <r>
    <m/>
    <x v="27"/>
    <m/>
    <m/>
  </r>
  <r>
    <m/>
    <x v="28"/>
    <m/>
    <m/>
  </r>
  <r>
    <s v="Saúde e _x000a_bem-estar"/>
    <x v="29"/>
    <m/>
    <n v="0"/>
  </r>
  <r>
    <m/>
    <x v="30"/>
    <m/>
    <m/>
  </r>
  <r>
    <m/>
    <x v="31"/>
    <m/>
    <m/>
  </r>
  <r>
    <s v="Transporte"/>
    <x v="32"/>
    <m/>
    <n v="0"/>
  </r>
  <r>
    <m/>
    <x v="33"/>
    <m/>
    <m/>
  </r>
  <r>
    <m/>
    <x v="34"/>
    <m/>
    <m/>
  </r>
  <r>
    <m/>
    <x v="35"/>
    <m/>
    <m/>
  </r>
  <r>
    <m/>
    <x v="36"/>
    <m/>
    <m/>
  </r>
  <r>
    <m/>
    <x v="37"/>
    <m/>
    <m/>
  </r>
  <r>
    <s v="Outros"/>
    <x v="38"/>
    <m/>
    <n v="0"/>
  </r>
  <r>
    <m/>
    <x v="39"/>
    <m/>
    <m/>
  </r>
  <r>
    <m/>
    <x v="40"/>
    <m/>
    <m/>
  </r>
  <r>
    <m/>
    <x v="41"/>
    <m/>
    <m/>
  </r>
  <r>
    <m/>
    <x v="42"/>
    <m/>
    <m/>
  </r>
  <r>
    <m/>
    <x v="43"/>
    <m/>
    <m/>
  </r>
  <r>
    <m/>
    <x v="44"/>
    <m/>
    <m/>
  </r>
</pivotCacheRecords>
</file>

<file path=xl/pivotCache/pivotCacheRecords5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5">
  <r>
    <s v="Moradia"/>
    <x v="0"/>
    <m/>
    <n v="0"/>
  </r>
  <r>
    <m/>
    <x v="1"/>
    <m/>
    <m/>
  </r>
  <r>
    <m/>
    <x v="2"/>
    <m/>
    <m/>
  </r>
  <r>
    <m/>
    <x v="3"/>
    <m/>
    <m/>
  </r>
  <r>
    <m/>
    <x v="4"/>
    <m/>
    <m/>
  </r>
  <r>
    <m/>
    <x v="5"/>
    <m/>
    <m/>
  </r>
  <r>
    <m/>
    <x v="6"/>
    <m/>
    <m/>
  </r>
  <r>
    <m/>
    <x v="7"/>
    <m/>
    <m/>
  </r>
  <r>
    <m/>
    <x v="8"/>
    <m/>
    <m/>
  </r>
  <r>
    <m/>
    <x v="9"/>
    <m/>
    <m/>
  </r>
  <r>
    <m/>
    <x v="10"/>
    <m/>
    <m/>
  </r>
  <r>
    <m/>
    <x v="11"/>
    <m/>
    <m/>
  </r>
  <r>
    <m/>
    <x v="12"/>
    <m/>
    <m/>
  </r>
  <r>
    <m/>
    <x v="13"/>
    <m/>
    <m/>
  </r>
  <r>
    <m/>
    <x v="14"/>
    <m/>
    <m/>
  </r>
  <r>
    <m/>
    <x v="15"/>
    <m/>
    <m/>
  </r>
  <r>
    <m/>
    <x v="16"/>
    <m/>
    <m/>
  </r>
  <r>
    <m/>
    <x v="17"/>
    <m/>
    <m/>
  </r>
  <r>
    <m/>
    <x v="18"/>
    <m/>
    <m/>
  </r>
  <r>
    <m/>
    <x v="19"/>
    <m/>
    <m/>
  </r>
  <r>
    <s v="Educação"/>
    <x v="20"/>
    <m/>
    <n v="0"/>
  </r>
  <r>
    <m/>
    <x v="21"/>
    <m/>
    <m/>
  </r>
  <r>
    <m/>
    <x v="22"/>
    <m/>
    <m/>
  </r>
  <r>
    <m/>
    <x v="23"/>
    <m/>
    <m/>
  </r>
  <r>
    <s v="Lazer"/>
    <x v="24"/>
    <m/>
    <n v="0"/>
  </r>
  <r>
    <m/>
    <x v="25"/>
    <m/>
    <m/>
  </r>
  <r>
    <m/>
    <x v="26"/>
    <m/>
    <m/>
  </r>
  <r>
    <m/>
    <x v="27"/>
    <m/>
    <m/>
  </r>
  <r>
    <m/>
    <x v="28"/>
    <m/>
    <m/>
  </r>
  <r>
    <s v="Saúde e _x000a_bem-estar"/>
    <x v="29"/>
    <m/>
    <n v="0"/>
  </r>
  <r>
    <m/>
    <x v="30"/>
    <m/>
    <m/>
  </r>
  <r>
    <m/>
    <x v="31"/>
    <m/>
    <m/>
  </r>
  <r>
    <s v="Transporte"/>
    <x v="32"/>
    <m/>
    <n v="0"/>
  </r>
  <r>
    <m/>
    <x v="33"/>
    <m/>
    <m/>
  </r>
  <r>
    <m/>
    <x v="34"/>
    <m/>
    <m/>
  </r>
  <r>
    <m/>
    <x v="35"/>
    <m/>
    <m/>
  </r>
  <r>
    <m/>
    <x v="36"/>
    <m/>
    <m/>
  </r>
  <r>
    <m/>
    <x v="37"/>
    <m/>
    <m/>
  </r>
  <r>
    <s v="Outros"/>
    <x v="38"/>
    <m/>
    <n v="0"/>
  </r>
  <r>
    <m/>
    <x v="39"/>
    <m/>
    <m/>
  </r>
  <r>
    <m/>
    <x v="40"/>
    <m/>
    <m/>
  </r>
  <r>
    <m/>
    <x v="41"/>
    <m/>
    <m/>
  </r>
  <r>
    <m/>
    <x v="42"/>
    <m/>
    <m/>
  </r>
  <r>
    <m/>
    <x v="43"/>
    <m/>
    <m/>
  </r>
  <r>
    <m/>
    <x v="44"/>
    <m/>
    <m/>
  </r>
</pivotCacheRecords>
</file>

<file path=xl/pivotCache/pivotCacheRecords6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5">
  <r>
    <s v="Moradia"/>
    <x v="0"/>
    <m/>
    <n v="0"/>
  </r>
  <r>
    <m/>
    <x v="1"/>
    <m/>
    <m/>
  </r>
  <r>
    <m/>
    <x v="2"/>
    <m/>
    <m/>
  </r>
  <r>
    <m/>
    <x v="3"/>
    <m/>
    <m/>
  </r>
  <r>
    <m/>
    <x v="4"/>
    <m/>
    <m/>
  </r>
  <r>
    <m/>
    <x v="5"/>
    <m/>
    <m/>
  </r>
  <r>
    <m/>
    <x v="6"/>
    <m/>
    <m/>
  </r>
  <r>
    <m/>
    <x v="7"/>
    <m/>
    <m/>
  </r>
  <r>
    <m/>
    <x v="8"/>
    <m/>
    <m/>
  </r>
  <r>
    <m/>
    <x v="9"/>
    <m/>
    <m/>
  </r>
  <r>
    <m/>
    <x v="10"/>
    <m/>
    <m/>
  </r>
  <r>
    <m/>
    <x v="11"/>
    <m/>
    <m/>
  </r>
  <r>
    <m/>
    <x v="12"/>
    <m/>
    <m/>
  </r>
  <r>
    <m/>
    <x v="13"/>
    <m/>
    <m/>
  </r>
  <r>
    <m/>
    <x v="14"/>
    <m/>
    <m/>
  </r>
  <r>
    <m/>
    <x v="15"/>
    <m/>
    <m/>
  </r>
  <r>
    <m/>
    <x v="16"/>
    <m/>
    <m/>
  </r>
  <r>
    <m/>
    <x v="17"/>
    <m/>
    <m/>
  </r>
  <r>
    <m/>
    <x v="18"/>
    <m/>
    <m/>
  </r>
  <r>
    <m/>
    <x v="19"/>
    <m/>
    <m/>
  </r>
  <r>
    <s v="Educação"/>
    <x v="20"/>
    <m/>
    <n v="0"/>
  </r>
  <r>
    <m/>
    <x v="21"/>
    <m/>
    <m/>
  </r>
  <r>
    <m/>
    <x v="22"/>
    <m/>
    <m/>
  </r>
  <r>
    <m/>
    <x v="23"/>
    <m/>
    <m/>
  </r>
  <r>
    <s v="Lazer"/>
    <x v="24"/>
    <m/>
    <n v="0"/>
  </r>
  <r>
    <m/>
    <x v="25"/>
    <m/>
    <m/>
  </r>
  <r>
    <m/>
    <x v="26"/>
    <m/>
    <m/>
  </r>
  <r>
    <m/>
    <x v="27"/>
    <m/>
    <m/>
  </r>
  <r>
    <m/>
    <x v="28"/>
    <m/>
    <m/>
  </r>
  <r>
    <s v="Saúde e _x000a_bem-estar"/>
    <x v="29"/>
    <m/>
    <n v="0"/>
  </r>
  <r>
    <m/>
    <x v="30"/>
    <m/>
    <m/>
  </r>
  <r>
    <m/>
    <x v="31"/>
    <m/>
    <m/>
  </r>
  <r>
    <s v="Transporte"/>
    <x v="32"/>
    <m/>
    <n v="0"/>
  </r>
  <r>
    <m/>
    <x v="33"/>
    <m/>
    <m/>
  </r>
  <r>
    <m/>
    <x v="34"/>
    <m/>
    <m/>
  </r>
  <r>
    <m/>
    <x v="35"/>
    <m/>
    <m/>
  </r>
  <r>
    <m/>
    <x v="36"/>
    <m/>
    <m/>
  </r>
  <r>
    <m/>
    <x v="37"/>
    <m/>
    <m/>
  </r>
  <r>
    <s v="Outros"/>
    <x v="38"/>
    <m/>
    <n v="0"/>
  </r>
  <r>
    <m/>
    <x v="39"/>
    <m/>
    <m/>
  </r>
  <r>
    <m/>
    <x v="40"/>
    <m/>
    <m/>
  </r>
  <r>
    <m/>
    <x v="41"/>
    <m/>
    <m/>
  </r>
  <r>
    <m/>
    <x v="42"/>
    <m/>
    <m/>
  </r>
  <r>
    <m/>
    <x v="43"/>
    <m/>
    <m/>
  </r>
  <r>
    <m/>
    <x v="44"/>
    <m/>
    <m/>
  </r>
</pivotCacheRecords>
</file>

<file path=xl/pivotCache/pivotCacheRecords7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5">
  <r>
    <s v="Moradia"/>
    <x v="0"/>
    <m/>
    <n v="0"/>
  </r>
  <r>
    <m/>
    <x v="1"/>
    <m/>
    <m/>
  </r>
  <r>
    <m/>
    <x v="2"/>
    <m/>
    <m/>
  </r>
  <r>
    <m/>
    <x v="3"/>
    <m/>
    <m/>
  </r>
  <r>
    <m/>
    <x v="4"/>
    <m/>
    <m/>
  </r>
  <r>
    <m/>
    <x v="5"/>
    <m/>
    <m/>
  </r>
  <r>
    <m/>
    <x v="6"/>
    <m/>
    <m/>
  </r>
  <r>
    <m/>
    <x v="7"/>
    <m/>
    <m/>
  </r>
  <r>
    <m/>
    <x v="8"/>
    <m/>
    <m/>
  </r>
  <r>
    <m/>
    <x v="9"/>
    <m/>
    <m/>
  </r>
  <r>
    <m/>
    <x v="10"/>
    <m/>
    <m/>
  </r>
  <r>
    <m/>
    <x v="11"/>
    <m/>
    <m/>
  </r>
  <r>
    <m/>
    <x v="12"/>
    <m/>
    <m/>
  </r>
  <r>
    <m/>
    <x v="13"/>
    <m/>
    <m/>
  </r>
  <r>
    <m/>
    <x v="14"/>
    <m/>
    <m/>
  </r>
  <r>
    <m/>
    <x v="15"/>
    <m/>
    <m/>
  </r>
  <r>
    <m/>
    <x v="16"/>
    <m/>
    <m/>
  </r>
  <r>
    <m/>
    <x v="17"/>
    <m/>
    <m/>
  </r>
  <r>
    <m/>
    <x v="18"/>
    <m/>
    <m/>
  </r>
  <r>
    <m/>
    <x v="19"/>
    <m/>
    <m/>
  </r>
  <r>
    <s v="Educação"/>
    <x v="20"/>
    <m/>
    <n v="0"/>
  </r>
  <r>
    <m/>
    <x v="21"/>
    <m/>
    <m/>
  </r>
  <r>
    <m/>
    <x v="22"/>
    <m/>
    <m/>
  </r>
  <r>
    <m/>
    <x v="23"/>
    <m/>
    <m/>
  </r>
  <r>
    <s v="Lazer"/>
    <x v="24"/>
    <m/>
    <n v="0"/>
  </r>
  <r>
    <m/>
    <x v="25"/>
    <m/>
    <m/>
  </r>
  <r>
    <m/>
    <x v="26"/>
    <m/>
    <m/>
  </r>
  <r>
    <m/>
    <x v="27"/>
    <m/>
    <m/>
  </r>
  <r>
    <m/>
    <x v="28"/>
    <m/>
    <m/>
  </r>
  <r>
    <s v="Saúde e _x000a_bem-estar"/>
    <x v="29"/>
    <m/>
    <n v="0"/>
  </r>
  <r>
    <m/>
    <x v="30"/>
    <m/>
    <m/>
  </r>
  <r>
    <m/>
    <x v="31"/>
    <m/>
    <m/>
  </r>
  <r>
    <s v="Transporte"/>
    <x v="32"/>
    <m/>
    <n v="0"/>
  </r>
  <r>
    <m/>
    <x v="33"/>
    <m/>
    <m/>
  </r>
  <r>
    <m/>
    <x v="34"/>
    <m/>
    <m/>
  </r>
  <r>
    <m/>
    <x v="35"/>
    <m/>
    <m/>
  </r>
  <r>
    <m/>
    <x v="36"/>
    <m/>
    <m/>
  </r>
  <r>
    <m/>
    <x v="37"/>
    <m/>
    <m/>
  </r>
  <r>
    <s v="Outros"/>
    <x v="38"/>
    <m/>
    <n v="0"/>
  </r>
  <r>
    <m/>
    <x v="39"/>
    <m/>
    <m/>
  </r>
  <r>
    <m/>
    <x v="40"/>
    <m/>
    <m/>
  </r>
  <r>
    <m/>
    <x v="41"/>
    <m/>
    <m/>
  </r>
  <r>
    <m/>
    <x v="42"/>
    <m/>
    <m/>
  </r>
  <r>
    <m/>
    <x v="43"/>
    <m/>
    <m/>
  </r>
  <r>
    <m/>
    <x v="44"/>
    <m/>
    <m/>
  </r>
</pivotCacheRecords>
</file>

<file path=xl/pivotCache/pivotCacheRecords8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5">
  <r>
    <s v="Moradia"/>
    <x v="0"/>
    <m/>
    <n v="0"/>
  </r>
  <r>
    <m/>
    <x v="1"/>
    <m/>
    <m/>
  </r>
  <r>
    <m/>
    <x v="2"/>
    <m/>
    <m/>
  </r>
  <r>
    <m/>
    <x v="3"/>
    <m/>
    <m/>
  </r>
  <r>
    <m/>
    <x v="4"/>
    <m/>
    <m/>
  </r>
  <r>
    <m/>
    <x v="5"/>
    <m/>
    <m/>
  </r>
  <r>
    <m/>
    <x v="6"/>
    <m/>
    <m/>
  </r>
  <r>
    <m/>
    <x v="7"/>
    <m/>
    <m/>
  </r>
  <r>
    <m/>
    <x v="8"/>
    <m/>
    <m/>
  </r>
  <r>
    <m/>
    <x v="9"/>
    <m/>
    <m/>
  </r>
  <r>
    <m/>
    <x v="10"/>
    <m/>
    <m/>
  </r>
  <r>
    <m/>
    <x v="11"/>
    <m/>
    <m/>
  </r>
  <r>
    <m/>
    <x v="12"/>
    <m/>
    <m/>
  </r>
  <r>
    <m/>
    <x v="13"/>
    <m/>
    <m/>
  </r>
  <r>
    <m/>
    <x v="14"/>
    <m/>
    <m/>
  </r>
  <r>
    <m/>
    <x v="15"/>
    <m/>
    <m/>
  </r>
  <r>
    <m/>
    <x v="16"/>
    <m/>
    <m/>
  </r>
  <r>
    <m/>
    <x v="17"/>
    <m/>
    <m/>
  </r>
  <r>
    <m/>
    <x v="18"/>
    <m/>
    <m/>
  </r>
  <r>
    <m/>
    <x v="19"/>
    <m/>
    <m/>
  </r>
  <r>
    <s v="Educação"/>
    <x v="20"/>
    <m/>
    <n v="0"/>
  </r>
  <r>
    <m/>
    <x v="21"/>
    <m/>
    <m/>
  </r>
  <r>
    <m/>
    <x v="22"/>
    <m/>
    <m/>
  </r>
  <r>
    <m/>
    <x v="23"/>
    <m/>
    <m/>
  </r>
  <r>
    <s v="Lazer"/>
    <x v="24"/>
    <m/>
    <n v="0"/>
  </r>
  <r>
    <m/>
    <x v="25"/>
    <m/>
    <m/>
  </r>
  <r>
    <m/>
    <x v="26"/>
    <m/>
    <m/>
  </r>
  <r>
    <m/>
    <x v="27"/>
    <m/>
    <m/>
  </r>
  <r>
    <m/>
    <x v="28"/>
    <m/>
    <m/>
  </r>
  <r>
    <s v="Saúde e _x000a_bem-estar"/>
    <x v="29"/>
    <m/>
    <n v="0"/>
  </r>
  <r>
    <m/>
    <x v="30"/>
    <m/>
    <m/>
  </r>
  <r>
    <m/>
    <x v="31"/>
    <m/>
    <m/>
  </r>
  <r>
    <s v="Transporte"/>
    <x v="32"/>
    <m/>
    <n v="0"/>
  </r>
  <r>
    <m/>
    <x v="33"/>
    <m/>
    <m/>
  </r>
  <r>
    <m/>
    <x v="34"/>
    <m/>
    <m/>
  </r>
  <r>
    <m/>
    <x v="35"/>
    <m/>
    <m/>
  </r>
  <r>
    <m/>
    <x v="36"/>
    <m/>
    <m/>
  </r>
  <r>
    <m/>
    <x v="37"/>
    <m/>
    <m/>
  </r>
  <r>
    <s v="Outros"/>
    <x v="38"/>
    <m/>
    <n v="0"/>
  </r>
  <r>
    <m/>
    <x v="39"/>
    <m/>
    <m/>
  </r>
  <r>
    <m/>
    <x v="40"/>
    <m/>
    <m/>
  </r>
  <r>
    <m/>
    <x v="41"/>
    <m/>
    <m/>
  </r>
  <r>
    <m/>
    <x v="42"/>
    <m/>
    <m/>
  </r>
  <r>
    <m/>
    <x v="43"/>
    <m/>
    <m/>
  </r>
  <r>
    <m/>
    <x v="44"/>
    <m/>
    <m/>
  </r>
</pivotCacheRecords>
</file>

<file path=xl/pivotCache/pivotCacheRecords9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5">
  <r>
    <s v="Moradia"/>
    <x v="0"/>
    <m/>
    <n v="0"/>
  </r>
  <r>
    <m/>
    <x v="1"/>
    <m/>
    <m/>
  </r>
  <r>
    <m/>
    <x v="2"/>
    <m/>
    <m/>
  </r>
  <r>
    <m/>
    <x v="3"/>
    <m/>
    <m/>
  </r>
  <r>
    <m/>
    <x v="4"/>
    <m/>
    <m/>
  </r>
  <r>
    <m/>
    <x v="5"/>
    <m/>
    <m/>
  </r>
  <r>
    <m/>
    <x v="6"/>
    <m/>
    <m/>
  </r>
  <r>
    <m/>
    <x v="7"/>
    <m/>
    <m/>
  </r>
  <r>
    <m/>
    <x v="8"/>
    <m/>
    <m/>
  </r>
  <r>
    <m/>
    <x v="9"/>
    <m/>
    <m/>
  </r>
  <r>
    <m/>
    <x v="10"/>
    <m/>
    <m/>
  </r>
  <r>
    <m/>
    <x v="11"/>
    <m/>
    <m/>
  </r>
  <r>
    <m/>
    <x v="12"/>
    <m/>
    <m/>
  </r>
  <r>
    <m/>
    <x v="13"/>
    <m/>
    <m/>
  </r>
  <r>
    <m/>
    <x v="14"/>
    <m/>
    <m/>
  </r>
  <r>
    <m/>
    <x v="15"/>
    <m/>
    <m/>
  </r>
  <r>
    <m/>
    <x v="16"/>
    <m/>
    <m/>
  </r>
  <r>
    <m/>
    <x v="17"/>
    <m/>
    <m/>
  </r>
  <r>
    <m/>
    <x v="18"/>
    <m/>
    <m/>
  </r>
  <r>
    <m/>
    <x v="19"/>
    <m/>
    <m/>
  </r>
  <r>
    <s v="Educação"/>
    <x v="20"/>
    <m/>
    <n v="0"/>
  </r>
  <r>
    <m/>
    <x v="21"/>
    <m/>
    <m/>
  </r>
  <r>
    <m/>
    <x v="22"/>
    <m/>
    <m/>
  </r>
  <r>
    <m/>
    <x v="23"/>
    <m/>
    <m/>
  </r>
  <r>
    <s v="Lazer"/>
    <x v="24"/>
    <m/>
    <n v="0"/>
  </r>
  <r>
    <m/>
    <x v="25"/>
    <m/>
    <m/>
  </r>
  <r>
    <m/>
    <x v="26"/>
    <m/>
    <m/>
  </r>
  <r>
    <m/>
    <x v="27"/>
    <m/>
    <m/>
  </r>
  <r>
    <m/>
    <x v="28"/>
    <m/>
    <m/>
  </r>
  <r>
    <s v="Saúde e _x000a_bem-estar"/>
    <x v="29"/>
    <m/>
    <n v="0"/>
  </r>
  <r>
    <m/>
    <x v="30"/>
    <m/>
    <m/>
  </r>
  <r>
    <m/>
    <x v="31"/>
    <m/>
    <m/>
  </r>
  <r>
    <s v="Transporte"/>
    <x v="32"/>
    <m/>
    <n v="0"/>
  </r>
  <r>
    <m/>
    <x v="33"/>
    <m/>
    <m/>
  </r>
  <r>
    <m/>
    <x v="34"/>
    <m/>
    <m/>
  </r>
  <r>
    <m/>
    <x v="35"/>
    <m/>
    <m/>
  </r>
  <r>
    <m/>
    <x v="36"/>
    <m/>
    <m/>
  </r>
  <r>
    <m/>
    <x v="37"/>
    <m/>
    <m/>
  </r>
  <r>
    <s v="Outros"/>
    <x v="38"/>
    <m/>
    <n v="0"/>
  </r>
  <r>
    <m/>
    <x v="39"/>
    <m/>
    <m/>
  </r>
  <r>
    <m/>
    <x v="40"/>
    <m/>
    <m/>
  </r>
  <r>
    <m/>
    <x v="41"/>
    <m/>
    <m/>
  </r>
  <r>
    <m/>
    <x v="42"/>
    <m/>
    <m/>
  </r>
  <r>
    <m/>
    <x v="43"/>
    <m/>
    <m/>
  </r>
  <r>
    <m/>
    <x v="44"/>
    <m/>
    <m/>
  </r>
</pivotCacheRecords>
</file>

<file path=xl/pivotCache/pivotCacheRecords10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5">
  <r>
    <s v="Moradia"/>
    <x v="0"/>
    <m/>
    <n v="10"/>
  </r>
  <r>
    <m/>
    <x v="1"/>
    <m/>
    <m/>
  </r>
  <r>
    <m/>
    <x v="2"/>
    <m/>
    <m/>
  </r>
  <r>
    <m/>
    <x v="3"/>
    <m/>
    <m/>
  </r>
  <r>
    <m/>
    <x v="4"/>
    <m/>
    <m/>
  </r>
  <r>
    <m/>
    <x v="5"/>
    <m/>
    <m/>
  </r>
  <r>
    <m/>
    <x v="6"/>
    <n v="10"/>
    <m/>
  </r>
  <r>
    <m/>
    <x v="7"/>
    <m/>
    <m/>
  </r>
  <r>
    <m/>
    <x v="8"/>
    <m/>
    <m/>
  </r>
  <r>
    <m/>
    <x v="9"/>
    <m/>
    <m/>
  </r>
  <r>
    <m/>
    <x v="10"/>
    <m/>
    <m/>
  </r>
  <r>
    <m/>
    <x v="11"/>
    <m/>
    <m/>
  </r>
  <r>
    <m/>
    <x v="12"/>
    <m/>
    <m/>
  </r>
  <r>
    <m/>
    <x v="13"/>
    <m/>
    <m/>
  </r>
  <r>
    <m/>
    <x v="14"/>
    <m/>
    <m/>
  </r>
  <r>
    <m/>
    <x v="15"/>
    <m/>
    <m/>
  </r>
  <r>
    <m/>
    <x v="16"/>
    <m/>
    <m/>
  </r>
  <r>
    <m/>
    <x v="17"/>
    <m/>
    <m/>
  </r>
  <r>
    <m/>
    <x v="18"/>
    <m/>
    <m/>
  </r>
  <r>
    <m/>
    <x v="19"/>
    <m/>
    <m/>
  </r>
  <r>
    <s v="Educação"/>
    <x v="20"/>
    <m/>
    <n v="0"/>
  </r>
  <r>
    <m/>
    <x v="21"/>
    <m/>
    <m/>
  </r>
  <r>
    <m/>
    <x v="22"/>
    <m/>
    <m/>
  </r>
  <r>
    <m/>
    <x v="23"/>
    <m/>
    <m/>
  </r>
  <r>
    <s v="Lazer"/>
    <x v="24"/>
    <m/>
    <n v="0"/>
  </r>
  <r>
    <m/>
    <x v="25"/>
    <m/>
    <m/>
  </r>
  <r>
    <m/>
    <x v="26"/>
    <m/>
    <m/>
  </r>
  <r>
    <m/>
    <x v="27"/>
    <m/>
    <m/>
  </r>
  <r>
    <m/>
    <x v="28"/>
    <m/>
    <m/>
  </r>
  <r>
    <s v="Saúde e _x000a_bem-estar"/>
    <x v="29"/>
    <m/>
    <n v="0"/>
  </r>
  <r>
    <m/>
    <x v="30"/>
    <m/>
    <m/>
  </r>
  <r>
    <m/>
    <x v="31"/>
    <m/>
    <m/>
  </r>
  <r>
    <s v="Transporte"/>
    <x v="32"/>
    <m/>
    <n v="0"/>
  </r>
  <r>
    <m/>
    <x v="33"/>
    <m/>
    <m/>
  </r>
  <r>
    <m/>
    <x v="34"/>
    <m/>
    <m/>
  </r>
  <r>
    <m/>
    <x v="35"/>
    <m/>
    <m/>
  </r>
  <r>
    <m/>
    <x v="36"/>
    <m/>
    <m/>
  </r>
  <r>
    <m/>
    <x v="37"/>
    <m/>
    <m/>
  </r>
  <r>
    <s v="Outros"/>
    <x v="38"/>
    <m/>
    <n v="0"/>
  </r>
  <r>
    <m/>
    <x v="39"/>
    <m/>
    <m/>
  </r>
  <r>
    <m/>
    <x v="40"/>
    <m/>
    <m/>
  </r>
  <r>
    <m/>
    <x v="41"/>
    <m/>
    <m/>
  </r>
  <r>
    <m/>
    <x v="42"/>
    <m/>
    <m/>
  </r>
  <r>
    <m/>
    <x v="43"/>
    <m/>
    <m/>
  </r>
  <r>
    <m/>
    <x v="44"/>
    <m/>
    <m/>
  </r>
</pivotCacheRecords>
</file>

<file path=xl/pivotCache/pivotCacheRecords1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5">
  <r>
    <s v="Moradia"/>
    <x v="0"/>
    <m/>
    <n v="0"/>
  </r>
  <r>
    <m/>
    <x v="1"/>
    <m/>
    <m/>
  </r>
  <r>
    <m/>
    <x v="2"/>
    <m/>
    <m/>
  </r>
  <r>
    <m/>
    <x v="3"/>
    <m/>
    <m/>
  </r>
  <r>
    <m/>
    <x v="4"/>
    <m/>
    <m/>
  </r>
  <r>
    <m/>
    <x v="5"/>
    <m/>
    <m/>
  </r>
  <r>
    <m/>
    <x v="6"/>
    <m/>
    <m/>
  </r>
  <r>
    <m/>
    <x v="7"/>
    <m/>
    <m/>
  </r>
  <r>
    <m/>
    <x v="8"/>
    <m/>
    <m/>
  </r>
  <r>
    <m/>
    <x v="9"/>
    <m/>
    <m/>
  </r>
  <r>
    <m/>
    <x v="10"/>
    <m/>
    <m/>
  </r>
  <r>
    <m/>
    <x v="11"/>
    <m/>
    <m/>
  </r>
  <r>
    <m/>
    <x v="12"/>
    <m/>
    <m/>
  </r>
  <r>
    <m/>
    <x v="13"/>
    <m/>
    <m/>
  </r>
  <r>
    <m/>
    <x v="14"/>
    <m/>
    <m/>
  </r>
  <r>
    <m/>
    <x v="15"/>
    <m/>
    <m/>
  </r>
  <r>
    <m/>
    <x v="16"/>
    <m/>
    <m/>
  </r>
  <r>
    <m/>
    <x v="17"/>
    <m/>
    <m/>
  </r>
  <r>
    <m/>
    <x v="18"/>
    <m/>
    <m/>
  </r>
  <r>
    <m/>
    <x v="19"/>
    <m/>
    <m/>
  </r>
  <r>
    <s v="Educação"/>
    <x v="20"/>
    <m/>
    <n v="0"/>
  </r>
  <r>
    <m/>
    <x v="21"/>
    <m/>
    <m/>
  </r>
  <r>
    <m/>
    <x v="22"/>
    <m/>
    <m/>
  </r>
  <r>
    <m/>
    <x v="23"/>
    <m/>
    <m/>
  </r>
  <r>
    <s v="Lazer"/>
    <x v="24"/>
    <m/>
    <n v="0"/>
  </r>
  <r>
    <m/>
    <x v="25"/>
    <m/>
    <m/>
  </r>
  <r>
    <m/>
    <x v="26"/>
    <m/>
    <m/>
  </r>
  <r>
    <m/>
    <x v="27"/>
    <m/>
    <m/>
  </r>
  <r>
    <m/>
    <x v="28"/>
    <m/>
    <m/>
  </r>
  <r>
    <s v="Saúde e _x000a_bem-estar"/>
    <x v="29"/>
    <m/>
    <n v="0"/>
  </r>
  <r>
    <m/>
    <x v="30"/>
    <m/>
    <m/>
  </r>
  <r>
    <m/>
    <x v="31"/>
    <m/>
    <m/>
  </r>
  <r>
    <s v="Transporte"/>
    <x v="32"/>
    <m/>
    <n v="0"/>
  </r>
  <r>
    <m/>
    <x v="33"/>
    <m/>
    <m/>
  </r>
  <r>
    <m/>
    <x v="34"/>
    <m/>
    <m/>
  </r>
  <r>
    <m/>
    <x v="35"/>
    <m/>
    <m/>
  </r>
  <r>
    <m/>
    <x v="36"/>
    <m/>
    <m/>
  </r>
  <r>
    <m/>
    <x v="37"/>
    <m/>
    <m/>
  </r>
  <r>
    <s v="Outros"/>
    <x v="38"/>
    <m/>
    <n v="0"/>
  </r>
  <r>
    <m/>
    <x v="39"/>
    <m/>
    <m/>
  </r>
  <r>
    <m/>
    <x v="40"/>
    <m/>
    <m/>
  </r>
  <r>
    <m/>
    <x v="41"/>
    <m/>
    <m/>
  </r>
  <r>
    <m/>
    <x v="42"/>
    <m/>
    <m/>
  </r>
  <r>
    <m/>
    <x v="43"/>
    <m/>
    <m/>
  </r>
  <r>
    <m/>
    <x v="44"/>
    <m/>
    <m/>
  </r>
</pivotCacheRecords>
</file>

<file path=xl/pivotCache/pivotCacheRecords12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45">
  <r>
    <s v="Moradia"/>
    <x v="0"/>
    <m/>
    <n v="100"/>
  </r>
  <r>
    <m/>
    <x v="1"/>
    <m/>
    <m/>
  </r>
  <r>
    <m/>
    <x v="2"/>
    <m/>
    <m/>
  </r>
  <r>
    <m/>
    <x v="3"/>
    <m/>
    <m/>
  </r>
  <r>
    <m/>
    <x v="4"/>
    <m/>
    <m/>
  </r>
  <r>
    <m/>
    <x v="5"/>
    <n v="100"/>
    <m/>
  </r>
  <r>
    <m/>
    <x v="6"/>
    <m/>
    <m/>
  </r>
  <r>
    <m/>
    <x v="7"/>
    <m/>
    <m/>
  </r>
  <r>
    <m/>
    <x v="8"/>
    <m/>
    <m/>
  </r>
  <r>
    <m/>
    <x v="9"/>
    <m/>
    <m/>
  </r>
  <r>
    <m/>
    <x v="10"/>
    <m/>
    <m/>
  </r>
  <r>
    <m/>
    <x v="11"/>
    <m/>
    <m/>
  </r>
  <r>
    <m/>
    <x v="12"/>
    <m/>
    <m/>
  </r>
  <r>
    <m/>
    <x v="13"/>
    <m/>
    <m/>
  </r>
  <r>
    <m/>
    <x v="14"/>
    <m/>
    <m/>
  </r>
  <r>
    <m/>
    <x v="15"/>
    <m/>
    <m/>
  </r>
  <r>
    <m/>
    <x v="16"/>
    <m/>
    <m/>
  </r>
  <r>
    <m/>
    <x v="17"/>
    <m/>
    <m/>
  </r>
  <r>
    <m/>
    <x v="18"/>
    <m/>
    <m/>
  </r>
  <r>
    <m/>
    <x v="19"/>
    <m/>
    <m/>
  </r>
  <r>
    <s v="Educação"/>
    <x v="20"/>
    <m/>
    <n v="0"/>
  </r>
  <r>
    <m/>
    <x v="21"/>
    <m/>
    <m/>
  </r>
  <r>
    <m/>
    <x v="22"/>
    <m/>
    <m/>
  </r>
  <r>
    <m/>
    <x v="23"/>
    <m/>
    <m/>
  </r>
  <r>
    <s v="Lazer"/>
    <x v="24"/>
    <m/>
    <n v="0"/>
  </r>
  <r>
    <m/>
    <x v="25"/>
    <m/>
    <m/>
  </r>
  <r>
    <m/>
    <x v="26"/>
    <m/>
    <m/>
  </r>
  <r>
    <m/>
    <x v="27"/>
    <m/>
    <m/>
  </r>
  <r>
    <m/>
    <x v="28"/>
    <m/>
    <m/>
  </r>
  <r>
    <s v="Saúde e _x000a_bem-estar"/>
    <x v="29"/>
    <m/>
    <n v="0"/>
  </r>
  <r>
    <m/>
    <x v="30"/>
    <m/>
    <m/>
  </r>
  <r>
    <m/>
    <x v="31"/>
    <m/>
    <m/>
  </r>
  <r>
    <s v="Transporte"/>
    <x v="32"/>
    <m/>
    <n v="0"/>
  </r>
  <r>
    <m/>
    <x v="33"/>
    <m/>
    <m/>
  </r>
  <r>
    <m/>
    <x v="34"/>
    <m/>
    <m/>
  </r>
  <r>
    <m/>
    <x v="35"/>
    <m/>
    <m/>
  </r>
  <r>
    <m/>
    <x v="36"/>
    <m/>
    <m/>
  </r>
  <r>
    <m/>
    <x v="37"/>
    <m/>
    <m/>
  </r>
  <r>
    <s v="Outros"/>
    <x v="38"/>
    <m/>
    <n v="0"/>
  </r>
  <r>
    <m/>
    <x v="39"/>
    <m/>
    <m/>
  </r>
  <r>
    <m/>
    <x v="40"/>
    <m/>
    <m/>
  </r>
  <r>
    <m/>
    <x v="41"/>
    <m/>
    <m/>
  </r>
  <r>
    <m/>
    <x v="42"/>
    <m/>
    <m/>
  </r>
  <r>
    <m/>
    <x v="43"/>
    <m/>
    <m/>
  </r>
  <r>
    <m/>
    <x v="44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2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0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3.xml"/></Relationships>
</file>

<file path=xl/pivotTables/_rels/pivotTable7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4.xml"/></Relationships>
</file>

<file path=xl/pivotTables/_rels/pivotTable8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5.xml"/></Relationships>
</file>

<file path=xl/pivotTables/_rels/pivotTable9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6.xml"/></Relationships>
</file>

<file path=xl/pivotTables/_rels/pivotTable10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7.xml"/></Relationships>
</file>

<file path=xl/pivotTables/_rels/pivotTable1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8.xml"/></Relationships>
</file>

<file path=xl/pivotTables/_rels/pivotTable1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9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C0652050-4411-4634-9C60-605DBD59E178}" name="Tabela dinâmica6" cacheId="82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1" rowHeaderCaption="Categoria Micro">
  <location ref="H24:J70" firstHeaderRow="0" firstDataRow="1" firstDataCol="1"/>
  <pivotFields count="4">
    <pivotField showAll="0"/>
    <pivotField axis="axisRow" showAll="0">
      <items count="46">
        <item x="31"/>
        <item x="0"/>
        <item x="15"/>
        <item x="14"/>
        <item x="25"/>
        <item x="8"/>
        <item x="17"/>
        <item x="32"/>
        <item x="11"/>
        <item x="27"/>
        <item x="33"/>
        <item x="7"/>
        <item x="1"/>
        <item x="3"/>
        <item x="4"/>
        <item x="29"/>
        <item x="19"/>
        <item x="21"/>
        <item x="40"/>
        <item x="13"/>
        <item x="22"/>
        <item x="34"/>
        <item x="23"/>
        <item x="26"/>
        <item x="43"/>
        <item x="5"/>
        <item x="9"/>
        <item x="2"/>
        <item x="37"/>
        <item x="20"/>
        <item x="44"/>
        <item x="39"/>
        <item x="42"/>
        <item x="38"/>
        <item x="18"/>
        <item x="24"/>
        <item x="16"/>
        <item x="41"/>
        <item x="30"/>
        <item x="12"/>
        <item x="6"/>
        <item x="35"/>
        <item x="10"/>
        <item x="36"/>
        <item x="28"/>
        <item t="default"/>
      </items>
    </pivotField>
    <pivotField dataField="1" showAll="0"/>
    <pivotField showAll="0"/>
  </pivotFields>
  <rowFields count="1">
    <field x="1"/>
  </rowFields>
  <rowItems count="4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Valor de Gasto" fld="2" baseField="1" baseItem="11" numFmtId="164"/>
    <dataField name="Percentual de Valor Gasto" fld="2" showDataAs="percentOfTotal" baseField="1" baseItem="11" numFmtId="10"/>
  </dataFields>
  <formats count="14">
    <format dxfId="1297">
      <pivotArea field="1" type="button" dataOnly="0" labelOnly="1" outline="0" axis="axisRow" fieldPosition="0"/>
    </format>
    <format dxfId="1298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99">
      <pivotArea field="1" type="button" dataOnly="0" labelOnly="1" outline="0" axis="axisRow" fieldPosition="0"/>
    </format>
    <format dxfId="1300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301">
      <pivotArea grandRow="1" outline="0" collapsedLevelsAreSubtotals="1" fieldPosition="0"/>
    </format>
    <format dxfId="1302">
      <pivotArea dataOnly="0" labelOnly="1" grandRow="1" outline="0" fieldPosition="0"/>
    </format>
    <format dxfId="1303">
      <pivotArea grandRow="1" outline="0" collapsedLevelsAreSubtotals="1" fieldPosition="0"/>
    </format>
    <format dxfId="1304">
      <pivotArea dataOnly="0" labelOnly="1" grandRow="1" outline="0" fieldPosition="0"/>
    </format>
    <format dxfId="1305">
      <pivotArea field="1" type="button" dataOnly="0" labelOnly="1" outline="0" axis="axisRow" fieldPosition="0"/>
    </format>
    <format dxfId="1306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307">
      <pivotArea grandRow="1" outline="0" collapsedLevelsAreSubtotals="1" fieldPosition="0"/>
    </format>
    <format dxfId="1308">
      <pivotArea dataOnly="0" labelOnly="1" grandRow="1" outline="0" fieldPosition="0"/>
    </format>
    <format dxfId="1212">
      <pivotArea outline="0" fieldPosition="0">
        <references count="1">
          <reference field="4294967294" count="1">
            <x v="1"/>
          </reference>
        </references>
      </pivotArea>
    </format>
    <format dxfId="1211">
      <pivotArea dataOnly="0" labelOnly="1" outline="0" fieldPosition="0">
        <references count="1">
          <reference field="4294967294" count="1">
            <x v="1"/>
          </reference>
        </references>
      </pivotArea>
    </format>
  </formats>
  <chartFormats count="47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2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0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0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0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0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0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0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0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0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0" format="11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0" format="12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0" format="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0" format="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0" format="15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0" format="16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0" format="17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0" format="18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0" format="19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0" format="20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0" format="21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0" format="22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0" format="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0" format="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0" format="25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0" format="26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0" format="27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0" format="28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0" format="29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0" format="30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0" format="31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0" format="32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0" format="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0" format="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0" format="35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0" format="36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0" format="37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0" format="38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0" format="39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0" format="40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0" format="41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0" format="42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0" format="43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0" format="44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0" format="45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0" format="46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0" format="92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BF399F9C-696F-430C-9A1C-B83AFBB0D656}" name="Tabela dinâmica6" cacheId="70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2" rowHeaderCaption="Categoria Micro">
  <location ref="H24:J70" firstHeaderRow="0" firstDataRow="1" firstDataCol="1"/>
  <pivotFields count="4">
    <pivotField showAll="0"/>
    <pivotField axis="axisRow" showAll="0">
      <items count="46">
        <item x="31"/>
        <item x="0"/>
        <item x="15"/>
        <item x="14"/>
        <item x="25"/>
        <item x="8"/>
        <item x="17"/>
        <item x="32"/>
        <item x="11"/>
        <item x="27"/>
        <item x="33"/>
        <item x="7"/>
        <item x="1"/>
        <item x="3"/>
        <item x="4"/>
        <item x="29"/>
        <item x="19"/>
        <item x="21"/>
        <item x="40"/>
        <item x="13"/>
        <item x="22"/>
        <item x="34"/>
        <item x="23"/>
        <item x="26"/>
        <item x="43"/>
        <item x="5"/>
        <item x="9"/>
        <item x="2"/>
        <item x="37"/>
        <item x="20"/>
        <item x="44"/>
        <item x="39"/>
        <item x="42"/>
        <item x="38"/>
        <item x="18"/>
        <item x="24"/>
        <item x="16"/>
        <item x="41"/>
        <item x="30"/>
        <item x="12"/>
        <item x="6"/>
        <item x="35"/>
        <item x="10"/>
        <item x="36"/>
        <item x="28"/>
        <item t="default"/>
      </items>
    </pivotField>
    <pivotField dataField="1" showAll="0"/>
    <pivotField showAll="0"/>
  </pivotFields>
  <rowFields count="1">
    <field x="1"/>
  </rowFields>
  <rowItems count="4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Valor de Gasto" fld="2" baseField="1" baseItem="11" numFmtId="164"/>
    <dataField name="Percentual de Valor Gasto" fld="2" showDataAs="percentOfTotal" baseField="1" baseItem="0" numFmtId="10"/>
  </dataFields>
  <formats count="14">
    <format dxfId="1285">
      <pivotArea field="1" type="button" dataOnly="0" labelOnly="1" outline="0" axis="axisRow" fieldPosition="0"/>
    </format>
    <format dxfId="1286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87">
      <pivotArea field="1" type="button" dataOnly="0" labelOnly="1" outline="0" axis="axisRow" fieldPosition="0"/>
    </format>
    <format dxfId="1288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89">
      <pivotArea grandRow="1" outline="0" collapsedLevelsAreSubtotals="1" fieldPosition="0"/>
    </format>
    <format dxfId="1290">
      <pivotArea dataOnly="0" labelOnly="1" grandRow="1" outline="0" fieldPosition="0"/>
    </format>
    <format dxfId="1291">
      <pivotArea grandRow="1" outline="0" collapsedLevelsAreSubtotals="1" fieldPosition="0"/>
    </format>
    <format dxfId="1292">
      <pivotArea dataOnly="0" labelOnly="1" grandRow="1" outline="0" fieldPosition="0"/>
    </format>
    <format dxfId="1293">
      <pivotArea field="1" type="button" dataOnly="0" labelOnly="1" outline="0" axis="axisRow" fieldPosition="0"/>
    </format>
    <format dxfId="1294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95">
      <pivotArea grandRow="1" outline="0" collapsedLevelsAreSubtotals="1" fieldPosition="0"/>
    </format>
    <format dxfId="1296">
      <pivotArea dataOnly="0" labelOnly="1" grandRow="1" outline="0" fieldPosition="0"/>
    </format>
    <format dxfId="434">
      <pivotArea outline="0" fieldPosition="0">
        <references count="1">
          <reference field="4294967294" count="1">
            <x v="1"/>
          </reference>
        </references>
      </pivotArea>
    </format>
    <format dxfId="38">
      <pivotArea dataOnly="0" labelOnly="1" outline="0" fieldPosition="0">
        <references count="1">
          <reference field="4294967294" count="1">
            <x v="1"/>
          </reference>
        </references>
      </pivotArea>
    </format>
  </formats>
  <chartFormats count="48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1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1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1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1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1" format="1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1" format="1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1" format="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1" format="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1" format="15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1" format="16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1" format="17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1" format="18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1" format="19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1" format="20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1" format="2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1" format="22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1" format="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1" format="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1" format="25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1" format="26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1" format="27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1" format="28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1" format="29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1" format="30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1" format="31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1" format="32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1" format="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1" format="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1" format="35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1" format="36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1" format="37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1" format="38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1" format="39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1" format="40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1" format="41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1" format="42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1" format="43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1" format="44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1" format="45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1" format="46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1" format="47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1" format="94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3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96087D34-0F5D-4AFE-B686-706EE8A20242}" name="Tabela dinâmica6" cacheId="7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3" rowHeaderCaption="Categoria Micro">
  <location ref="H24:J70" firstHeaderRow="0" firstDataRow="1" firstDataCol="1"/>
  <pivotFields count="4">
    <pivotField showAll="0"/>
    <pivotField axis="axisRow" showAll="0">
      <items count="46">
        <item x="31"/>
        <item x="0"/>
        <item x="15"/>
        <item x="14"/>
        <item x="25"/>
        <item x="8"/>
        <item x="17"/>
        <item x="32"/>
        <item x="11"/>
        <item x="27"/>
        <item x="33"/>
        <item x="7"/>
        <item x="1"/>
        <item x="3"/>
        <item x="4"/>
        <item x="29"/>
        <item x="19"/>
        <item x="21"/>
        <item x="40"/>
        <item x="13"/>
        <item x="22"/>
        <item x="34"/>
        <item x="23"/>
        <item x="26"/>
        <item x="43"/>
        <item x="5"/>
        <item x="9"/>
        <item x="2"/>
        <item x="37"/>
        <item x="20"/>
        <item x="44"/>
        <item x="39"/>
        <item x="42"/>
        <item x="38"/>
        <item x="18"/>
        <item x="24"/>
        <item x="16"/>
        <item x="41"/>
        <item x="30"/>
        <item x="12"/>
        <item x="6"/>
        <item x="35"/>
        <item x="10"/>
        <item x="36"/>
        <item x="28"/>
        <item t="default"/>
      </items>
    </pivotField>
    <pivotField dataField="1" showAll="0"/>
    <pivotField showAll="0"/>
  </pivotFields>
  <rowFields count="1">
    <field x="1"/>
  </rowFields>
  <rowItems count="4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Valor de Gasto" fld="2" baseField="1" baseItem="11" numFmtId="164"/>
    <dataField name="Percentual de Valor Gasto" fld="2" showDataAs="percentOfTotal" baseField="1" baseItem="18" numFmtId="10"/>
  </dataFields>
  <formats count="10">
    <format dxfId="367">
      <pivotArea field="1" type="button" dataOnly="0" labelOnly="1" outline="0" axis="axisRow" fieldPosition="0"/>
    </format>
    <format dxfId="368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369">
      <pivotArea field="1" type="button" dataOnly="0" labelOnly="1" outline="0" axis="axisRow" fieldPosition="0"/>
    </format>
    <format dxfId="370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371">
      <pivotArea grandRow="1" outline="0" collapsedLevelsAreSubtotals="1" fieldPosition="0"/>
    </format>
    <format dxfId="372">
      <pivotArea dataOnly="0" labelOnly="1" grandRow="1" outline="0" fieldPosition="0"/>
    </format>
    <format dxfId="373">
      <pivotArea grandRow="1" outline="0" collapsedLevelsAreSubtotals="1" fieldPosition="0"/>
    </format>
    <format dxfId="374">
      <pivotArea dataOnly="0" labelOnly="1" grandRow="1" outline="0" fieldPosition="0"/>
    </format>
    <format dxfId="375">
      <pivotArea outline="0" fieldPosition="0">
        <references count="1">
          <reference field="4294967294" count="1">
            <x v="1"/>
          </reference>
        </references>
      </pivotArea>
    </format>
    <format dxfId="37">
      <pivotArea dataOnly="0" labelOnly="1" outline="0" fieldPosition="0">
        <references count="1">
          <reference field="4294967294" count="1">
            <x v="1"/>
          </reference>
        </references>
      </pivotArea>
    </format>
  </formats>
  <chartFormats count="9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1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1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1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1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1" format="1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1" format="1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1" format="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1" format="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1" format="15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1" format="16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1" format="17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1" format="18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1" format="19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1" format="20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1" format="2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1" format="22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1" format="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1" format="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1" format="25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1" format="26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1" format="27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1" format="28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1" format="29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1" format="30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1" format="31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1" format="32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1" format="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1" format="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1" format="35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1" format="36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1" format="37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1" format="38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1" format="39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1" format="40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1" format="41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1" format="42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1" format="43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1" format="44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1" format="45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1" format="46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1" format="47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2" format="9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95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96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97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98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99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100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10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102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103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104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105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106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107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108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109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110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11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112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1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2" format="1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2" format="115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2" format="116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2" format="117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2" format="118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2" format="119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2" format="120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2" format="121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2" format="122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2" format="1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2" format="1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2" format="125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2" format="126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2" format="127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2" format="128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2" format="129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2" format="130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2" format="131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2" format="132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2" format="1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2" format="1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2" format="135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2" format="136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2" format="137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2" format="138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2" format="139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2" format="187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4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2CF13A61-B2EC-4EF9-AD0E-985546F6BD45}" name="Tabela dinâmica6" cacheId="51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4" rowHeaderCaption="Categoria Micro">
  <location ref="H24:J70" firstHeaderRow="0" firstDataRow="1" firstDataCol="1"/>
  <pivotFields count="4">
    <pivotField showAll="0"/>
    <pivotField axis="axisRow" showAll="0">
      <items count="46">
        <item x="31"/>
        <item x="0"/>
        <item x="15"/>
        <item x="14"/>
        <item x="25"/>
        <item x="8"/>
        <item x="17"/>
        <item x="32"/>
        <item x="11"/>
        <item x="27"/>
        <item x="33"/>
        <item x="7"/>
        <item x="1"/>
        <item x="3"/>
        <item x="4"/>
        <item x="29"/>
        <item x="19"/>
        <item x="21"/>
        <item x="40"/>
        <item x="13"/>
        <item x="22"/>
        <item x="34"/>
        <item x="23"/>
        <item x="26"/>
        <item x="43"/>
        <item x="5"/>
        <item x="9"/>
        <item x="2"/>
        <item x="37"/>
        <item x="20"/>
        <item x="44"/>
        <item x="39"/>
        <item x="42"/>
        <item x="38"/>
        <item x="18"/>
        <item x="24"/>
        <item x="16"/>
        <item x="41"/>
        <item x="30"/>
        <item x="12"/>
        <item x="6"/>
        <item x="35"/>
        <item x="10"/>
        <item x="36"/>
        <item x="28"/>
        <item t="default"/>
      </items>
    </pivotField>
    <pivotField dataField="1" showAll="0"/>
    <pivotField showAll="0"/>
  </pivotFields>
  <rowFields count="1">
    <field x="1"/>
  </rowFields>
  <rowItems count="4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Valor de Gasto" fld="2" baseField="1" baseItem="11" numFmtId="164"/>
    <dataField name="Percentual de Valor Gasto" fld="2" showDataAs="percentOfTotal" baseField="1" baseItem="37" numFmtId="10"/>
  </dataFields>
  <formats count="10">
    <format dxfId="1277">
      <pivotArea field="1" type="button" dataOnly="0" labelOnly="1" outline="0" axis="axisRow" fieldPosition="0"/>
    </format>
    <format dxfId="1278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79">
      <pivotArea field="1" type="button" dataOnly="0" labelOnly="1" outline="0" axis="axisRow" fieldPosition="0"/>
    </format>
    <format dxfId="1280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81">
      <pivotArea grandRow="1" outline="0" collapsedLevelsAreSubtotals="1" fieldPosition="0"/>
    </format>
    <format dxfId="1282">
      <pivotArea dataOnly="0" labelOnly="1" grandRow="1" outline="0" fieldPosition="0"/>
    </format>
    <format dxfId="1283">
      <pivotArea grandRow="1" outline="0" collapsedLevelsAreSubtotals="1" fieldPosition="0"/>
    </format>
    <format dxfId="1284">
      <pivotArea dataOnly="0" labelOnly="1" grandRow="1" outline="0" fieldPosition="0"/>
    </format>
    <format dxfId="342">
      <pivotArea outline="0" fieldPosition="0">
        <references count="1">
          <reference field="4294967294" count="1">
            <x v="1"/>
          </reference>
        </references>
      </pivotArea>
    </format>
    <format dxfId="36">
      <pivotArea dataOnly="0" labelOnly="1" outline="0" fieldPosition="0">
        <references count="1">
          <reference field="4294967294" count="1">
            <x v="1"/>
          </reference>
        </references>
      </pivotArea>
    </format>
  </formats>
  <chartFormats count="140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1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1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1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1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1" format="1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1" format="1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1" format="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1" format="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1" format="15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1" format="16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1" format="17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1" format="18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1" format="19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1" format="20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1" format="2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1" format="22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1" format="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1" format="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1" format="25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1" format="26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1" format="27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1" format="28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1" format="29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1" format="30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1" format="31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1" format="32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1" format="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1" format="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1" format="35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1" format="36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1" format="37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1" format="38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1" format="39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1" format="40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1" format="41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1" format="42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1" format="43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1" format="44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1" format="45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1" format="46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1" format="47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2" format="9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95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96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97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98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99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100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10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102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103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104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105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106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107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108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109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110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11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112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1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2" format="1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2" format="115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2" format="116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2" format="117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2" format="118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2" format="119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2" format="120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2" format="121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2" format="122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2" format="1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2" format="1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2" format="125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2" format="126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2" format="127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2" format="128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2" format="129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2" format="130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2" format="131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2" format="132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2" format="1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2" format="1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2" format="135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2" format="136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2" format="137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2" format="138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2" format="139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3" format="18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87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3" format="188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3" format="189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3" format="190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3" format="19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3" format="192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3" format="193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3" format="194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3" format="195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3" format="196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3" format="197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3" format="198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3" format="199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3" format="200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3" format="20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3" format="202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3" format="203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3" format="204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3" format="205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3" format="206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3" format="207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3" format="208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3" format="209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3" format="210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3" format="211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3" format="212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3" format="213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3" format="214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3" format="215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3" format="216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3" format="217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3" format="218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3" format="219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3" format="220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3" format="221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3" format="222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3" format="223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3" format="224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3" format="225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3" format="226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3" format="227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3" format="228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3" format="229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3" format="230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3" format="231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3" format="278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5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5F8CF967-ADE9-408F-8315-0ECF3C1E36AE}" name="Tabela dinâmica6" cacheId="5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5" rowHeaderCaption="Categoria Micro">
  <location ref="H24:J70" firstHeaderRow="0" firstDataRow="1" firstDataCol="1"/>
  <pivotFields count="4">
    <pivotField showAll="0"/>
    <pivotField axis="axisRow" showAll="0">
      <items count="46">
        <item x="31"/>
        <item x="0"/>
        <item x="15"/>
        <item x="14"/>
        <item x="25"/>
        <item x="8"/>
        <item x="17"/>
        <item x="32"/>
        <item x="11"/>
        <item x="27"/>
        <item x="33"/>
        <item x="7"/>
        <item x="1"/>
        <item x="3"/>
        <item x="4"/>
        <item x="29"/>
        <item x="19"/>
        <item x="21"/>
        <item x="40"/>
        <item x="13"/>
        <item x="22"/>
        <item x="34"/>
        <item x="23"/>
        <item x="26"/>
        <item x="43"/>
        <item x="5"/>
        <item x="9"/>
        <item x="2"/>
        <item x="37"/>
        <item x="20"/>
        <item x="44"/>
        <item x="39"/>
        <item x="42"/>
        <item x="38"/>
        <item x="18"/>
        <item x="24"/>
        <item x="16"/>
        <item x="41"/>
        <item x="30"/>
        <item x="12"/>
        <item x="6"/>
        <item x="35"/>
        <item x="10"/>
        <item x="36"/>
        <item x="28"/>
        <item t="default"/>
      </items>
    </pivotField>
    <pivotField dataField="1" showAll="0"/>
    <pivotField showAll="0"/>
  </pivotFields>
  <rowFields count="1">
    <field x="1"/>
  </rowFields>
  <rowItems count="4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Valor de Gasto" fld="2" baseField="1" baseItem="11" numFmtId="164"/>
    <dataField name="Percentual de Valor Gasto" fld="2" showDataAs="percentOfTotal" baseField="1" baseItem="5" numFmtId="10"/>
  </dataFields>
  <formats count="10">
    <format dxfId="1269">
      <pivotArea field="1" type="button" dataOnly="0" labelOnly="1" outline="0" axis="axisRow" fieldPosition="0"/>
    </format>
    <format dxfId="1270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71">
      <pivotArea field="1" type="button" dataOnly="0" labelOnly="1" outline="0" axis="axisRow" fieldPosition="0"/>
    </format>
    <format dxfId="1272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73">
      <pivotArea grandRow="1" outline="0" collapsedLevelsAreSubtotals="1" fieldPosition="0"/>
    </format>
    <format dxfId="1274">
      <pivotArea dataOnly="0" labelOnly="1" grandRow="1" outline="0" fieldPosition="0"/>
    </format>
    <format dxfId="1275">
      <pivotArea grandRow="1" outline="0" collapsedLevelsAreSubtotals="1" fieldPosition="0"/>
    </format>
    <format dxfId="1276">
      <pivotArea dataOnly="0" labelOnly="1" grandRow="1" outline="0" fieldPosition="0"/>
    </format>
    <format dxfId="317">
      <pivotArea outline="0" fieldPosition="0">
        <references count="1">
          <reference field="4294967294" count="1">
            <x v="1"/>
          </reference>
        </references>
      </pivotArea>
    </format>
    <format dxfId="35">
      <pivotArea dataOnly="0" labelOnly="1" outline="0" fieldPosition="0">
        <references count="1">
          <reference field="4294967294" count="1">
            <x v="1"/>
          </reference>
        </references>
      </pivotArea>
    </format>
  </formats>
  <chartFormats count="186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1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1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1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1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1" format="1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1" format="1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1" format="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1" format="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1" format="15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1" format="16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1" format="17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1" format="18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1" format="19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1" format="20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1" format="2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1" format="22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1" format="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1" format="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1" format="25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1" format="26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1" format="27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1" format="28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1" format="29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1" format="30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1" format="31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1" format="32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1" format="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1" format="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1" format="35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1" format="36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1" format="37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1" format="38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1" format="39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1" format="40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1" format="41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1" format="42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1" format="43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1" format="44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1" format="45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1" format="46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1" format="47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2" format="9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95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96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97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98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99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100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10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102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103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104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105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106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107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108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109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110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11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112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1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2" format="1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2" format="115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2" format="116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2" format="117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2" format="118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2" format="119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2" format="120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2" format="121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2" format="122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2" format="1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2" format="1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2" format="125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2" format="126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2" format="127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2" format="128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2" format="129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2" format="130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2" format="131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2" format="132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2" format="1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2" format="1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2" format="135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2" format="136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2" format="137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2" format="138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2" format="139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3" format="18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87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3" format="188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3" format="189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3" format="190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3" format="19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3" format="192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3" format="193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3" format="194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3" format="195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3" format="196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3" format="197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3" format="198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3" format="199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3" format="200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3" format="20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3" format="202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3" format="203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3" format="204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3" format="205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3" format="206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3" format="207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3" format="208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3" format="209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3" format="210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3" format="211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3" format="212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3" format="213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3" format="214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3" format="215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3" format="216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3" format="217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3" format="218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3" format="219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3" format="220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3" format="221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3" format="222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3" format="223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3" format="224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3" format="225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3" format="226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3" format="227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3" format="228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3" format="229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3" format="230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3" format="231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4" format="278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279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4" format="280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4" format="28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4" format="282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4" format="283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4" format="284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4" format="285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4" format="286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4" format="287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4" format="288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4" format="289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4" format="290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4" format="29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4" format="292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4" format="293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4" format="294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4" format="295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4" format="296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4" format="297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4" format="298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4" format="299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4" format="300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4" format="301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4" format="302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4" format="303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4" format="304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4" format="305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4" format="306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4" format="307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4" format="308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4" format="309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4" format="310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4" format="311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4" format="312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4" format="313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4" format="314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4" format="315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4" format="316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4" format="317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4" format="318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4" format="319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4" format="320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4" format="321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4" format="322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4" format="323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4" format="370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6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F1DB97AA-B6D1-45B6-8BE4-2E6D99977063}" name="Tabela dinâmica6" cacheId="55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6" rowHeaderCaption="Categoria Micro">
  <location ref="H24:J70" firstHeaderRow="0" firstDataRow="1" firstDataCol="1"/>
  <pivotFields count="4">
    <pivotField showAll="0"/>
    <pivotField axis="axisRow" showAll="0">
      <items count="46">
        <item x="31"/>
        <item x="0"/>
        <item x="15"/>
        <item x="14"/>
        <item x="25"/>
        <item x="8"/>
        <item x="17"/>
        <item x="32"/>
        <item x="11"/>
        <item x="27"/>
        <item x="33"/>
        <item x="7"/>
        <item x="1"/>
        <item x="3"/>
        <item x="4"/>
        <item x="29"/>
        <item x="19"/>
        <item x="21"/>
        <item x="40"/>
        <item x="13"/>
        <item x="22"/>
        <item x="34"/>
        <item x="23"/>
        <item x="26"/>
        <item x="43"/>
        <item x="5"/>
        <item x="9"/>
        <item x="2"/>
        <item x="37"/>
        <item x="20"/>
        <item x="44"/>
        <item x="39"/>
        <item x="42"/>
        <item x="38"/>
        <item x="18"/>
        <item x="24"/>
        <item x="16"/>
        <item x="41"/>
        <item x="30"/>
        <item x="12"/>
        <item x="6"/>
        <item x="35"/>
        <item x="10"/>
        <item x="36"/>
        <item x="28"/>
        <item t="default"/>
      </items>
    </pivotField>
    <pivotField dataField="1" showAll="0"/>
    <pivotField showAll="0"/>
  </pivotFields>
  <rowFields count="1">
    <field x="1"/>
  </rowFields>
  <rowItems count="4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Valor de Gasto" fld="2" baseField="1" baseItem="11" numFmtId="164"/>
    <dataField name="Percentual de Valor Gasto" fld="2" showDataAs="percentOfTotal" baseField="1" baseItem="3" numFmtId="10"/>
  </dataFields>
  <formats count="10">
    <format dxfId="1261">
      <pivotArea field="1" type="button" dataOnly="0" labelOnly="1" outline="0" axis="axisRow" fieldPosition="0"/>
    </format>
    <format dxfId="1262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63">
      <pivotArea field="1" type="button" dataOnly="0" labelOnly="1" outline="0" axis="axisRow" fieldPosition="0"/>
    </format>
    <format dxfId="1264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65">
      <pivotArea grandRow="1" outline="0" collapsedLevelsAreSubtotals="1" fieldPosition="0"/>
    </format>
    <format dxfId="1266">
      <pivotArea dataOnly="0" labelOnly="1" grandRow="1" outline="0" fieldPosition="0"/>
    </format>
    <format dxfId="1267">
      <pivotArea grandRow="1" outline="0" collapsedLevelsAreSubtotals="1" fieldPosition="0"/>
    </format>
    <format dxfId="1268">
      <pivotArea dataOnly="0" labelOnly="1" grandRow="1" outline="0" fieldPosition="0"/>
    </format>
    <format dxfId="292">
      <pivotArea outline="0" fieldPosition="0">
        <references count="1">
          <reference field="4294967294" count="1">
            <x v="1"/>
          </reference>
        </references>
      </pivotArea>
    </format>
    <format dxfId="34">
      <pivotArea dataOnly="0" labelOnly="1" outline="0" fieldPosition="0">
        <references count="1">
          <reference field="4294967294" count="1">
            <x v="1"/>
          </reference>
        </references>
      </pivotArea>
    </format>
  </formats>
  <chartFormats count="23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1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1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1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1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1" format="1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1" format="1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1" format="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1" format="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1" format="15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1" format="16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1" format="17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1" format="18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1" format="19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1" format="20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1" format="2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1" format="22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1" format="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1" format="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1" format="25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1" format="26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1" format="27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1" format="28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1" format="29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1" format="30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1" format="31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1" format="32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1" format="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1" format="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1" format="35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1" format="36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1" format="37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1" format="38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1" format="39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1" format="40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1" format="41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1" format="42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1" format="43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1" format="44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1" format="45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1" format="46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1" format="47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2" format="9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95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96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97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98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99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100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10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102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103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104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105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106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107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108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109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110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11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112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1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2" format="1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2" format="115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2" format="116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2" format="117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2" format="118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2" format="119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2" format="120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2" format="121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2" format="122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2" format="1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2" format="1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2" format="125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2" format="126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2" format="127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2" format="128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2" format="129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2" format="130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2" format="131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2" format="132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2" format="1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2" format="1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2" format="135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2" format="136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2" format="137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2" format="138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2" format="139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3" format="18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87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3" format="188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3" format="189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3" format="190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3" format="19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3" format="192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3" format="193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3" format="194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3" format="195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3" format="196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3" format="197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3" format="198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3" format="199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3" format="200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3" format="20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3" format="202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3" format="203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3" format="204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3" format="205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3" format="206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3" format="207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3" format="208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3" format="209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3" format="210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3" format="211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3" format="212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3" format="213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3" format="214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3" format="215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3" format="216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3" format="217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3" format="218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3" format="219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3" format="220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3" format="221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3" format="222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3" format="223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3" format="224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3" format="225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3" format="226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3" format="227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3" format="228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3" format="229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3" format="230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3" format="231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4" format="278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279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4" format="280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4" format="28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4" format="282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4" format="283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4" format="284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4" format="285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4" format="286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4" format="287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4" format="288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4" format="289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4" format="290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4" format="29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4" format="292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4" format="293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4" format="294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4" format="295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4" format="296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4" format="297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4" format="298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4" format="299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4" format="300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4" format="301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4" format="302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4" format="303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4" format="304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4" format="305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4" format="306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4" format="307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4" format="308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4" format="309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4" format="310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4" format="311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4" format="312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4" format="313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4" format="314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4" format="315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4" format="316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4" format="317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4" format="318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4" format="319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4" format="320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4" format="321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4" format="322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4" format="323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5" format="37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37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5" format="372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5" format="373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5" format="374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5" format="375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5" format="376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5" format="377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5" format="378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5" format="379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5" format="380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5" format="38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5" format="382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5" format="383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5" format="384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5" format="385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5" format="386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5" format="387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5" format="388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5" format="389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5" format="390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5" format="391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5" format="392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5" format="393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5" format="394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5" format="395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5" format="396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5" format="397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5" format="398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5" format="399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5" format="400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5" format="401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5" format="402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5" format="403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5" format="404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5" format="405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5" format="406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5" format="407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5" format="408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5" format="409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5" format="410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5" format="411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5" format="412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5" format="413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5" format="414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5" format="415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5" format="462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7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1E2C10A-DF76-424B-8CFC-FAFDD764A30B}" name="Tabela dinâmica6" cacheId="57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7" rowHeaderCaption="Categoria Micro">
  <location ref="H24:J70" firstHeaderRow="0" firstDataRow="1" firstDataCol="1"/>
  <pivotFields count="4">
    <pivotField showAll="0"/>
    <pivotField axis="axisRow" showAll="0">
      <items count="46">
        <item x="31"/>
        <item x="0"/>
        <item x="15"/>
        <item x="14"/>
        <item x="25"/>
        <item x="8"/>
        <item x="17"/>
        <item x="32"/>
        <item x="11"/>
        <item x="27"/>
        <item x="33"/>
        <item x="7"/>
        <item x="1"/>
        <item x="3"/>
        <item x="4"/>
        <item x="29"/>
        <item x="19"/>
        <item x="21"/>
        <item x="40"/>
        <item x="13"/>
        <item x="22"/>
        <item x="34"/>
        <item x="23"/>
        <item x="26"/>
        <item x="43"/>
        <item x="5"/>
        <item x="9"/>
        <item x="2"/>
        <item x="37"/>
        <item x="20"/>
        <item x="44"/>
        <item x="39"/>
        <item x="42"/>
        <item x="38"/>
        <item x="18"/>
        <item x="24"/>
        <item x="16"/>
        <item x="41"/>
        <item x="30"/>
        <item x="12"/>
        <item x="6"/>
        <item x="35"/>
        <item x="10"/>
        <item x="36"/>
        <item x="28"/>
        <item t="default"/>
      </items>
    </pivotField>
    <pivotField dataField="1" showAll="0"/>
    <pivotField showAll="0"/>
  </pivotFields>
  <rowFields count="1">
    <field x="1"/>
  </rowFields>
  <rowItems count="4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Valor de Gasto" fld="2" baseField="1" baseItem="11" numFmtId="164"/>
    <dataField name="Percentual de Valor Gasto" fld="2" showDataAs="percentOfTotal" baseField="1" baseItem="12" numFmtId="10"/>
  </dataFields>
  <formats count="10">
    <format dxfId="1253">
      <pivotArea field="1" type="button" dataOnly="0" labelOnly="1" outline="0" axis="axisRow" fieldPosition="0"/>
    </format>
    <format dxfId="1254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55">
      <pivotArea field="1" type="button" dataOnly="0" labelOnly="1" outline="0" axis="axisRow" fieldPosition="0"/>
    </format>
    <format dxfId="1256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57">
      <pivotArea grandRow="1" outline="0" collapsedLevelsAreSubtotals="1" fieldPosition="0"/>
    </format>
    <format dxfId="1258">
      <pivotArea dataOnly="0" labelOnly="1" grandRow="1" outline="0" fieldPosition="0"/>
    </format>
    <format dxfId="1259">
      <pivotArea grandRow="1" outline="0" collapsedLevelsAreSubtotals="1" fieldPosition="0"/>
    </format>
    <format dxfId="1260">
      <pivotArea dataOnly="0" labelOnly="1" grandRow="1" outline="0" fieldPosition="0"/>
    </format>
    <format dxfId="267">
      <pivotArea outline="0" fieldPosition="0">
        <references count="1">
          <reference field="4294967294" count="1">
            <x v="1"/>
          </reference>
        </references>
      </pivotArea>
    </format>
    <format dxfId="33">
      <pivotArea dataOnly="0" labelOnly="1" outline="0" fieldPosition="0">
        <references count="1">
          <reference field="4294967294" count="1">
            <x v="1"/>
          </reference>
        </references>
      </pivotArea>
    </format>
  </formats>
  <chartFormats count="278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1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1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1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1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1" format="1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1" format="1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1" format="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1" format="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1" format="15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1" format="16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1" format="17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1" format="18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1" format="19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1" format="20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1" format="2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1" format="22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1" format="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1" format="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1" format="25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1" format="26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1" format="27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1" format="28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1" format="29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1" format="30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1" format="31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1" format="32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1" format="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1" format="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1" format="35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1" format="36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1" format="37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1" format="38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1" format="39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1" format="40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1" format="41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1" format="42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1" format="43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1" format="44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1" format="45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1" format="46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1" format="47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2" format="9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95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96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97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98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99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100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10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102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103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104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105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106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107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108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109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110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11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112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1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2" format="1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2" format="115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2" format="116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2" format="117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2" format="118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2" format="119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2" format="120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2" format="121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2" format="122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2" format="1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2" format="1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2" format="125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2" format="126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2" format="127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2" format="128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2" format="129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2" format="130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2" format="131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2" format="132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2" format="1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2" format="1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2" format="135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2" format="136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2" format="137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2" format="138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2" format="139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3" format="18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87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3" format="188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3" format="189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3" format="190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3" format="19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3" format="192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3" format="193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3" format="194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3" format="195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3" format="196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3" format="197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3" format="198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3" format="199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3" format="200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3" format="20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3" format="202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3" format="203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3" format="204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3" format="205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3" format="206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3" format="207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3" format="208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3" format="209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3" format="210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3" format="211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3" format="212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3" format="213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3" format="214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3" format="215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3" format="216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3" format="217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3" format="218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3" format="219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3" format="220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3" format="221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3" format="222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3" format="223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3" format="224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3" format="225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3" format="226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3" format="227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3" format="228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3" format="229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3" format="230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3" format="231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4" format="278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279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4" format="280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4" format="28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4" format="282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4" format="283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4" format="284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4" format="285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4" format="286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4" format="287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4" format="288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4" format="289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4" format="290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4" format="29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4" format="292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4" format="293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4" format="294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4" format="295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4" format="296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4" format="297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4" format="298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4" format="299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4" format="300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4" format="301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4" format="302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4" format="303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4" format="304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4" format="305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4" format="306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4" format="307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4" format="308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4" format="309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4" format="310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4" format="311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4" format="312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4" format="313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4" format="314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4" format="315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4" format="316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4" format="317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4" format="318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4" format="319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4" format="320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4" format="321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4" format="322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4" format="323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5" format="37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37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5" format="372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5" format="373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5" format="374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5" format="375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5" format="376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5" format="377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5" format="378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5" format="379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5" format="380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5" format="38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5" format="382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5" format="383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5" format="384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5" format="385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5" format="386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5" format="387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5" format="388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5" format="389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5" format="390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5" format="391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5" format="392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5" format="393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5" format="394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5" format="395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5" format="396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5" format="397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5" format="398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5" format="399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5" format="400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5" format="401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5" format="402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5" format="403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5" format="404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5" format="405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5" format="406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5" format="407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5" format="408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5" format="409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5" format="410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5" format="411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5" format="412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5" format="413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5" format="414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5" format="415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6" format="46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6" format="46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6" format="46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6" format="46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6" format="46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6" format="46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6" format="46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6" format="46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6" format="47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6" format="47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6" format="47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6" format="473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6" format="474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6" format="475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6" format="476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6" format="477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6" format="478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6" format="479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6" format="480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6" format="48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6" format="482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6" format="483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6" format="484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6" format="485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6" format="486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6" format="487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6" format="488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6" format="489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6" format="490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6" format="491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6" format="492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6" format="493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6" format="494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6" format="495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6" format="496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6" format="497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6" format="498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6" format="499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6" format="500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6" format="501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6" format="502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6" format="503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6" format="504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6" format="505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6" format="506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6" format="507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6" format="554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8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9EF618E-57B6-40BE-8722-1D68B59A70C8}" name="Tabela dinâmica6" cacheId="59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8" rowHeaderCaption="Categoria Micro">
  <location ref="H24:J70" firstHeaderRow="0" firstDataRow="1" firstDataCol="1"/>
  <pivotFields count="4">
    <pivotField showAll="0"/>
    <pivotField axis="axisRow" showAll="0">
      <items count="46">
        <item x="31"/>
        <item x="0"/>
        <item x="15"/>
        <item x="14"/>
        <item x="25"/>
        <item x="8"/>
        <item x="17"/>
        <item x="32"/>
        <item x="11"/>
        <item x="27"/>
        <item x="33"/>
        <item x="7"/>
        <item x="1"/>
        <item x="3"/>
        <item x="4"/>
        <item x="29"/>
        <item x="19"/>
        <item x="21"/>
        <item x="40"/>
        <item x="13"/>
        <item x="22"/>
        <item x="34"/>
        <item x="23"/>
        <item x="26"/>
        <item x="43"/>
        <item x="5"/>
        <item x="9"/>
        <item x="2"/>
        <item x="37"/>
        <item x="20"/>
        <item x="44"/>
        <item x="39"/>
        <item x="42"/>
        <item x="38"/>
        <item x="18"/>
        <item x="24"/>
        <item x="16"/>
        <item x="41"/>
        <item x="30"/>
        <item x="12"/>
        <item x="6"/>
        <item x="35"/>
        <item x="10"/>
        <item x="36"/>
        <item x="28"/>
        <item t="default"/>
      </items>
    </pivotField>
    <pivotField dataField="1" showAll="0"/>
    <pivotField showAll="0"/>
  </pivotFields>
  <rowFields count="1">
    <field x="1"/>
  </rowFields>
  <rowItems count="4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Valor de Gasto" fld="2" baseField="1" baseItem="11" numFmtId="164"/>
    <dataField name="Percentual de Valor Gasto" fld="2" showDataAs="percentOfTotal" baseField="1" baseItem="0" numFmtId="10"/>
  </dataFields>
  <formats count="10">
    <format dxfId="1245">
      <pivotArea field="1" type="button" dataOnly="0" labelOnly="1" outline="0" axis="axisRow" fieldPosition="0"/>
    </format>
    <format dxfId="1246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47">
      <pivotArea field="1" type="button" dataOnly="0" labelOnly="1" outline="0" axis="axisRow" fieldPosition="0"/>
    </format>
    <format dxfId="1248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49">
      <pivotArea grandRow="1" outline="0" collapsedLevelsAreSubtotals="1" fieldPosition="0"/>
    </format>
    <format dxfId="1250">
      <pivotArea dataOnly="0" labelOnly="1" grandRow="1" outline="0" fieldPosition="0"/>
    </format>
    <format dxfId="1251">
      <pivotArea grandRow="1" outline="0" collapsedLevelsAreSubtotals="1" fieldPosition="0"/>
    </format>
    <format dxfId="1252">
      <pivotArea dataOnly="0" labelOnly="1" grandRow="1" outline="0" fieldPosition="0"/>
    </format>
    <format dxfId="242">
      <pivotArea outline="0" fieldPosition="0">
        <references count="1">
          <reference field="4294967294" count="1">
            <x v="1"/>
          </reference>
        </references>
      </pivotArea>
    </format>
    <format dxfId="32">
      <pivotArea dataOnly="0" labelOnly="1" outline="0" fieldPosition="0">
        <references count="1">
          <reference field="4294967294" count="1">
            <x v="1"/>
          </reference>
        </references>
      </pivotArea>
    </format>
  </formats>
  <chartFormats count="32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1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1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1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1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1" format="1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1" format="1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1" format="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1" format="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1" format="15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1" format="16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1" format="17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1" format="18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1" format="19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1" format="20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1" format="2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1" format="22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1" format="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1" format="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1" format="25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1" format="26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1" format="27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1" format="28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1" format="29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1" format="30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1" format="31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1" format="32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1" format="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1" format="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1" format="35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1" format="36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1" format="37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1" format="38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1" format="39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1" format="40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1" format="41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1" format="42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1" format="43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1" format="44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1" format="45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1" format="46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1" format="47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2" format="9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95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96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97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98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99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100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10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102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103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104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105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106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107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108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109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110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11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112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1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2" format="1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2" format="115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2" format="116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2" format="117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2" format="118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2" format="119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2" format="120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2" format="121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2" format="122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2" format="1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2" format="1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2" format="125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2" format="126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2" format="127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2" format="128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2" format="129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2" format="130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2" format="131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2" format="132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2" format="1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2" format="1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2" format="135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2" format="136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2" format="137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2" format="138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2" format="139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3" format="18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87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3" format="188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3" format="189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3" format="190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3" format="19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3" format="192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3" format="193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3" format="194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3" format="195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3" format="196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3" format="197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3" format="198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3" format="199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3" format="200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3" format="20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3" format="202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3" format="203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3" format="204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3" format="205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3" format="206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3" format="207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3" format="208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3" format="209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3" format="210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3" format="211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3" format="212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3" format="213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3" format="214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3" format="215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3" format="216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3" format="217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3" format="218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3" format="219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3" format="220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3" format="221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3" format="222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3" format="223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3" format="224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3" format="225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3" format="226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3" format="227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3" format="228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3" format="229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3" format="230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3" format="231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4" format="278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279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4" format="280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4" format="28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4" format="282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4" format="283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4" format="284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4" format="285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4" format="286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4" format="287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4" format="288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4" format="289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4" format="290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4" format="29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4" format="292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4" format="293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4" format="294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4" format="295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4" format="296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4" format="297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4" format="298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4" format="299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4" format="300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4" format="301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4" format="302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4" format="303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4" format="304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4" format="305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4" format="306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4" format="307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4" format="308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4" format="309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4" format="310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4" format="311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4" format="312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4" format="313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4" format="314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4" format="315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4" format="316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4" format="317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4" format="318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4" format="319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4" format="320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4" format="321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4" format="322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4" format="323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5" format="37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37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5" format="372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5" format="373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5" format="374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5" format="375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5" format="376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5" format="377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5" format="378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5" format="379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5" format="380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5" format="38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5" format="382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5" format="383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5" format="384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5" format="385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5" format="386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5" format="387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5" format="388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5" format="389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5" format="390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5" format="391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5" format="392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5" format="393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5" format="394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5" format="395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5" format="396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5" format="397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5" format="398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5" format="399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5" format="400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5" format="401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5" format="402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5" format="403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5" format="404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5" format="405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5" format="406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5" format="407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5" format="408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5" format="409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5" format="410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5" format="411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5" format="412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5" format="413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5" format="414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5" format="415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6" format="46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6" format="46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6" format="46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6" format="46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6" format="46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6" format="46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6" format="46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6" format="46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6" format="47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6" format="47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6" format="47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6" format="473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6" format="474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6" format="475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6" format="476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6" format="477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6" format="478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6" format="479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6" format="480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6" format="48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6" format="482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6" format="483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6" format="484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6" format="485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6" format="486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6" format="487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6" format="488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6" format="489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6" format="490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6" format="491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6" format="492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6" format="493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6" format="494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6" format="495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6" format="496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6" format="497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6" format="498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6" format="499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6" format="500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6" format="501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6" format="502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6" format="503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6" format="504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6" format="505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6" format="506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6" format="507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7" format="55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555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7" format="556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7" format="557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7" format="558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7" format="559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7" format="560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7" format="56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7" format="562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7" format="563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7" format="564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7" format="565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7" format="566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7" format="567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7" format="568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7" format="569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7" format="570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7" format="57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7" format="572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7" format="573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7" format="574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7" format="575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7" format="576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7" format="577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7" format="578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7" format="579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7" format="580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7" format="581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7" format="582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7" format="583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7" format="584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7" format="585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7" format="586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7" format="587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7" format="588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7" format="589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7" format="590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7" format="591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7" format="592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7" format="593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7" format="594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7" format="595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7" format="596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7" format="597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7" format="598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7" format="599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7" format="646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9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E0E81B63-C23F-46CF-99FB-06EB602BA68E}" name="Tabela dinâmica6" cacheId="61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9" rowHeaderCaption="Categoria Micro">
  <location ref="H24:J70" firstHeaderRow="0" firstDataRow="1" firstDataCol="1"/>
  <pivotFields count="4">
    <pivotField showAll="0"/>
    <pivotField axis="axisRow" showAll="0">
      <items count="46">
        <item x="31"/>
        <item x="0"/>
        <item x="15"/>
        <item x="14"/>
        <item x="25"/>
        <item x="8"/>
        <item x="17"/>
        <item x="32"/>
        <item x="11"/>
        <item x="27"/>
        <item x="33"/>
        <item x="7"/>
        <item x="1"/>
        <item x="3"/>
        <item x="4"/>
        <item x="29"/>
        <item x="19"/>
        <item x="21"/>
        <item x="40"/>
        <item x="13"/>
        <item x="22"/>
        <item x="34"/>
        <item x="23"/>
        <item x="26"/>
        <item x="43"/>
        <item x="5"/>
        <item x="9"/>
        <item x="2"/>
        <item x="37"/>
        <item x="20"/>
        <item x="44"/>
        <item x="39"/>
        <item x="42"/>
        <item x="38"/>
        <item x="18"/>
        <item x="24"/>
        <item x="16"/>
        <item x="41"/>
        <item x="30"/>
        <item x="12"/>
        <item x="6"/>
        <item x="35"/>
        <item x="10"/>
        <item x="36"/>
        <item x="28"/>
        <item t="default"/>
      </items>
    </pivotField>
    <pivotField dataField="1" showAll="0"/>
    <pivotField showAll="0"/>
  </pivotFields>
  <rowFields count="1">
    <field x="1"/>
  </rowFields>
  <rowItems count="4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Valor de Gasto" fld="2" baseField="1" baseItem="11" numFmtId="164"/>
    <dataField name="Percentual de Valor Gasto" fld="2" showDataAs="percentOfTotal" baseField="1" baseItem="3" numFmtId="10"/>
  </dataFields>
  <formats count="10">
    <format dxfId="1237">
      <pivotArea field="1" type="button" dataOnly="0" labelOnly="1" outline="0" axis="axisRow" fieldPosition="0"/>
    </format>
    <format dxfId="1238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39">
      <pivotArea field="1" type="button" dataOnly="0" labelOnly="1" outline="0" axis="axisRow" fieldPosition="0"/>
    </format>
    <format dxfId="1240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41">
      <pivotArea grandRow="1" outline="0" collapsedLevelsAreSubtotals="1" fieldPosition="0"/>
    </format>
    <format dxfId="1242">
      <pivotArea dataOnly="0" labelOnly="1" grandRow="1" outline="0" fieldPosition="0"/>
    </format>
    <format dxfId="1243">
      <pivotArea grandRow="1" outline="0" collapsedLevelsAreSubtotals="1" fieldPosition="0"/>
    </format>
    <format dxfId="1244">
      <pivotArea dataOnly="0" labelOnly="1" grandRow="1" outline="0" fieldPosition="0"/>
    </format>
    <format dxfId="217">
      <pivotArea outline="0" fieldPosition="0">
        <references count="1">
          <reference field="4294967294" count="1">
            <x v="1"/>
          </reference>
        </references>
      </pivotArea>
    </format>
    <format dxfId="31">
      <pivotArea dataOnly="0" labelOnly="1" outline="0" fieldPosition="0">
        <references count="1">
          <reference field="4294967294" count="1">
            <x v="1"/>
          </reference>
        </references>
      </pivotArea>
    </format>
  </formats>
  <chartFormats count="370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1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1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1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1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1" format="1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1" format="1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1" format="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1" format="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1" format="15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1" format="16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1" format="17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1" format="18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1" format="19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1" format="20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1" format="2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1" format="22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1" format="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1" format="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1" format="25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1" format="26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1" format="27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1" format="28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1" format="29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1" format="30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1" format="31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1" format="32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1" format="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1" format="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1" format="35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1" format="36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1" format="37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1" format="38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1" format="39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1" format="40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1" format="41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1" format="42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1" format="43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1" format="44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1" format="45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1" format="46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1" format="47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2" format="9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95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96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97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98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99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100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10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102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103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104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105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106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107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108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109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110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11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112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1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2" format="1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2" format="115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2" format="116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2" format="117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2" format="118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2" format="119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2" format="120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2" format="121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2" format="122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2" format="1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2" format="1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2" format="125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2" format="126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2" format="127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2" format="128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2" format="129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2" format="130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2" format="131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2" format="132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2" format="1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2" format="1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2" format="135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2" format="136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2" format="137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2" format="138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2" format="139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3" format="18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87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3" format="188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3" format="189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3" format="190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3" format="19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3" format="192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3" format="193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3" format="194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3" format="195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3" format="196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3" format="197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3" format="198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3" format="199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3" format="200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3" format="20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3" format="202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3" format="203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3" format="204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3" format="205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3" format="206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3" format="207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3" format="208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3" format="209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3" format="210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3" format="211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3" format="212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3" format="213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3" format="214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3" format="215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3" format="216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3" format="217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3" format="218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3" format="219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3" format="220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3" format="221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3" format="222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3" format="223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3" format="224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3" format="225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3" format="226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3" format="227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3" format="228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3" format="229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3" format="230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3" format="231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4" format="278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279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4" format="280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4" format="28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4" format="282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4" format="283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4" format="284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4" format="285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4" format="286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4" format="287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4" format="288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4" format="289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4" format="290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4" format="29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4" format="292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4" format="293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4" format="294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4" format="295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4" format="296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4" format="297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4" format="298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4" format="299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4" format="300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4" format="301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4" format="302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4" format="303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4" format="304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4" format="305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4" format="306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4" format="307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4" format="308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4" format="309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4" format="310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4" format="311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4" format="312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4" format="313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4" format="314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4" format="315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4" format="316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4" format="317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4" format="318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4" format="319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4" format="320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4" format="321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4" format="322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4" format="323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5" format="37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37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5" format="372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5" format="373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5" format="374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5" format="375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5" format="376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5" format="377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5" format="378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5" format="379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5" format="380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5" format="38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5" format="382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5" format="383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5" format="384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5" format="385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5" format="386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5" format="387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5" format="388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5" format="389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5" format="390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5" format="391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5" format="392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5" format="393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5" format="394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5" format="395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5" format="396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5" format="397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5" format="398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5" format="399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5" format="400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5" format="401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5" format="402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5" format="403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5" format="404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5" format="405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5" format="406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5" format="407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5" format="408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5" format="409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5" format="410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5" format="411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5" format="412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5" format="413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5" format="414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5" format="415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6" format="46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6" format="46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6" format="46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6" format="46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6" format="46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6" format="46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6" format="46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6" format="46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6" format="47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6" format="47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6" format="47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6" format="473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6" format="474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6" format="475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6" format="476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6" format="477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6" format="478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6" format="479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6" format="480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6" format="48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6" format="482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6" format="483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6" format="484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6" format="485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6" format="486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6" format="487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6" format="488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6" format="489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6" format="490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6" format="491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6" format="492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6" format="493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6" format="494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6" format="495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6" format="496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6" format="497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6" format="498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6" format="499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6" format="500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6" format="501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6" format="502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6" format="503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6" format="504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6" format="505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6" format="506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6" format="507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7" format="55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555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7" format="556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7" format="557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7" format="558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7" format="559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7" format="560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7" format="56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7" format="562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7" format="563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7" format="564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7" format="565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7" format="566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7" format="567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7" format="568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7" format="569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7" format="570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7" format="57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7" format="572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7" format="573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7" format="574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7" format="575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7" format="576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7" format="577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7" format="578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7" format="579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7" format="580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7" format="581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7" format="582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7" format="583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7" format="584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7" format="585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7" format="586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7" format="587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7" format="588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7" format="589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7" format="590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7" format="591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7" format="592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7" format="593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7" format="594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7" format="595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7" format="596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7" format="597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7" format="598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7" format="599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8" format="64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8" format="647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8" format="648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8" format="649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8" format="650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8" format="65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8" format="652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8" format="653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8" format="654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8" format="655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8" format="656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8" format="657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8" format="658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8" format="659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8" format="660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8" format="66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8" format="662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8" format="663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8" format="664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8" format="665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8" format="666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8" format="667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8" format="668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8" format="669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8" format="670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8" format="671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8" format="672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8" format="673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8" format="674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8" format="675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8" format="676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8" format="677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8" format="678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8" format="679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8" format="680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8" format="681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8" format="682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8" format="683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8" format="684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8" format="685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8" format="686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8" format="687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8" format="688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8" format="689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8" format="690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8" format="691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8" format="738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0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7BBC7940-B948-4E73-A172-F7E491F354E6}" name="Tabela dinâmica6" cacheId="63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10" rowHeaderCaption="Categoria Micro">
  <location ref="H24:J70" firstHeaderRow="0" firstDataRow="1" firstDataCol="1"/>
  <pivotFields count="4">
    <pivotField showAll="0"/>
    <pivotField axis="axisRow" showAll="0">
      <items count="46">
        <item x="31"/>
        <item x="0"/>
        <item x="15"/>
        <item x="14"/>
        <item x="25"/>
        <item x="8"/>
        <item x="17"/>
        <item x="32"/>
        <item x="11"/>
        <item x="27"/>
        <item x="33"/>
        <item x="7"/>
        <item x="1"/>
        <item x="3"/>
        <item x="4"/>
        <item x="29"/>
        <item x="19"/>
        <item x="21"/>
        <item x="40"/>
        <item x="13"/>
        <item x="22"/>
        <item x="34"/>
        <item x="23"/>
        <item x="26"/>
        <item x="43"/>
        <item x="5"/>
        <item x="9"/>
        <item x="2"/>
        <item x="37"/>
        <item x="20"/>
        <item x="44"/>
        <item x="39"/>
        <item x="42"/>
        <item x="38"/>
        <item x="18"/>
        <item x="24"/>
        <item x="16"/>
        <item x="41"/>
        <item x="30"/>
        <item x="12"/>
        <item x="6"/>
        <item x="35"/>
        <item x="10"/>
        <item x="36"/>
        <item x="28"/>
        <item t="default"/>
      </items>
    </pivotField>
    <pivotField dataField="1" showAll="0"/>
    <pivotField showAll="0"/>
  </pivotFields>
  <rowFields count="1">
    <field x="1"/>
  </rowFields>
  <rowItems count="4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Valor de Gasto" fld="2" baseField="1" baseItem="11" numFmtId="164"/>
    <dataField name="Percentual de Valor Gasto" fld="2" showDataAs="percentOfTotal" baseField="1" baseItem="2" numFmtId="10"/>
  </dataFields>
  <formats count="10">
    <format dxfId="1229">
      <pivotArea field="1" type="button" dataOnly="0" labelOnly="1" outline="0" axis="axisRow" fieldPosition="0"/>
    </format>
    <format dxfId="1230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31">
      <pivotArea field="1" type="button" dataOnly="0" labelOnly="1" outline="0" axis="axisRow" fieldPosition="0"/>
    </format>
    <format dxfId="1232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33">
      <pivotArea grandRow="1" outline="0" collapsedLevelsAreSubtotals="1" fieldPosition="0"/>
    </format>
    <format dxfId="1234">
      <pivotArea dataOnly="0" labelOnly="1" grandRow="1" outline="0" fieldPosition="0"/>
    </format>
    <format dxfId="1235">
      <pivotArea grandRow="1" outline="0" collapsedLevelsAreSubtotals="1" fieldPosition="0"/>
    </format>
    <format dxfId="1236">
      <pivotArea dataOnly="0" labelOnly="1" grandRow="1" outline="0" fieldPosition="0"/>
    </format>
    <format dxfId="192">
      <pivotArea outline="0" fieldPosition="0">
        <references count="1">
          <reference field="4294967294" count="1">
            <x v="1"/>
          </reference>
        </references>
      </pivotArea>
    </format>
    <format dxfId="30">
      <pivotArea dataOnly="0" labelOnly="1" outline="0" fieldPosition="0">
        <references count="1">
          <reference field="4294967294" count="1">
            <x v="1"/>
          </reference>
        </references>
      </pivotArea>
    </format>
  </formats>
  <chartFormats count="416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1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1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1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1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1" format="1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1" format="1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1" format="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1" format="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1" format="15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1" format="16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1" format="17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1" format="18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1" format="19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1" format="20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1" format="2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1" format="22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1" format="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1" format="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1" format="25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1" format="26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1" format="27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1" format="28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1" format="29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1" format="30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1" format="31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1" format="32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1" format="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1" format="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1" format="35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1" format="36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1" format="37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1" format="38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1" format="39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1" format="40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1" format="41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1" format="42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1" format="43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1" format="44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1" format="45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1" format="46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1" format="47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2" format="9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95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96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97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98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99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100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10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102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103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104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105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106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107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108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109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110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11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112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1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2" format="1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2" format="115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2" format="116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2" format="117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2" format="118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2" format="119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2" format="120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2" format="121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2" format="122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2" format="1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2" format="1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2" format="125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2" format="126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2" format="127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2" format="128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2" format="129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2" format="130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2" format="131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2" format="132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2" format="1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2" format="1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2" format="135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2" format="136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2" format="137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2" format="138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2" format="139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3" format="18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87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3" format="188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3" format="189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3" format="190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3" format="19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3" format="192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3" format="193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3" format="194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3" format="195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3" format="196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3" format="197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3" format="198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3" format="199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3" format="200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3" format="20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3" format="202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3" format="203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3" format="204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3" format="205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3" format="206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3" format="207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3" format="208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3" format="209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3" format="210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3" format="211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3" format="212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3" format="213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3" format="214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3" format="215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3" format="216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3" format="217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3" format="218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3" format="219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3" format="220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3" format="221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3" format="222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3" format="223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3" format="224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3" format="225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3" format="226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3" format="227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3" format="228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3" format="229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3" format="230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3" format="231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4" format="278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279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4" format="280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4" format="28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4" format="282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4" format="283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4" format="284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4" format="285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4" format="286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4" format="287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4" format="288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4" format="289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4" format="290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4" format="29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4" format="292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4" format="293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4" format="294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4" format="295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4" format="296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4" format="297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4" format="298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4" format="299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4" format="300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4" format="301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4" format="302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4" format="303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4" format="304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4" format="305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4" format="306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4" format="307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4" format="308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4" format="309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4" format="310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4" format="311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4" format="312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4" format="313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4" format="314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4" format="315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4" format="316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4" format="317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4" format="318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4" format="319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4" format="320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4" format="321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4" format="322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4" format="323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5" format="37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37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5" format="372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5" format="373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5" format="374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5" format="375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5" format="376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5" format="377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5" format="378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5" format="379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5" format="380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5" format="38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5" format="382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5" format="383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5" format="384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5" format="385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5" format="386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5" format="387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5" format="388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5" format="389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5" format="390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5" format="391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5" format="392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5" format="393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5" format="394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5" format="395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5" format="396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5" format="397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5" format="398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5" format="399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5" format="400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5" format="401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5" format="402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5" format="403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5" format="404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5" format="405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5" format="406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5" format="407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5" format="408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5" format="409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5" format="410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5" format="411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5" format="412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5" format="413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5" format="414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5" format="415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6" format="46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6" format="46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6" format="46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6" format="46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6" format="46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6" format="46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6" format="46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6" format="46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6" format="47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6" format="47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6" format="47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6" format="473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6" format="474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6" format="475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6" format="476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6" format="477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6" format="478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6" format="479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6" format="480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6" format="48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6" format="482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6" format="483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6" format="484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6" format="485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6" format="486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6" format="487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6" format="488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6" format="489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6" format="490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6" format="491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6" format="492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6" format="493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6" format="494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6" format="495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6" format="496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6" format="497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6" format="498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6" format="499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6" format="500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6" format="501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6" format="502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6" format="503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6" format="504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6" format="505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6" format="506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6" format="507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7" format="55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555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7" format="556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7" format="557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7" format="558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7" format="559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7" format="560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7" format="56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7" format="562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7" format="563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7" format="564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7" format="565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7" format="566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7" format="567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7" format="568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7" format="569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7" format="570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7" format="57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7" format="572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7" format="573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7" format="574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7" format="575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7" format="576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7" format="577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7" format="578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7" format="579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7" format="580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7" format="581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7" format="582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7" format="583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7" format="584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7" format="585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7" format="586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7" format="587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7" format="588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7" format="589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7" format="590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7" format="591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7" format="592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7" format="593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7" format="594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7" format="595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7" format="596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7" format="597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7" format="598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7" format="599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8" format="64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8" format="647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8" format="648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8" format="649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8" format="650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8" format="65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8" format="652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8" format="653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8" format="654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8" format="655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8" format="656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8" format="657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8" format="658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8" format="659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8" format="660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8" format="66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8" format="662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8" format="663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8" format="664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8" format="665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8" format="666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8" format="667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8" format="668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8" format="669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8" format="670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8" format="671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8" format="672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8" format="673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8" format="674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8" format="675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8" format="676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8" format="677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8" format="678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8" format="679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8" format="680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8" format="681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8" format="682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8" format="683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8" format="684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8" format="685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8" format="686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8" format="687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8" format="688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8" format="689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8" format="690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8" format="691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9" format="738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9" format="739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9" format="740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9" format="74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9" format="742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9" format="743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9" format="744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9" format="745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9" format="746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9" format="747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9" format="748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9" format="749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9" format="750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9" format="75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9" format="752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9" format="753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9" format="754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9" format="755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9" format="756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9" format="757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9" format="758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9" format="759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9" format="760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9" format="761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9" format="762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9" format="763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9" format="764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9" format="765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9" format="766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9" format="767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9" format="768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9" format="769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9" format="770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9" format="771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9" format="772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9" format="773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9" format="774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9" format="775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9" format="776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9" format="777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9" format="778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9" format="779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9" format="780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9" format="781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9" format="782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9" format="783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9" format="830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44653556-8E78-4591-A5DB-C3068698C4C3}" name="Tabela dinâmica6" cacheId="65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11" rowHeaderCaption="Categoria Micro">
  <location ref="H24:J70" firstHeaderRow="0" firstDataRow="1" firstDataCol="1"/>
  <pivotFields count="4">
    <pivotField showAll="0"/>
    <pivotField axis="axisRow" showAll="0">
      <items count="46">
        <item x="31"/>
        <item x="0"/>
        <item x="15"/>
        <item x="14"/>
        <item x="25"/>
        <item x="8"/>
        <item x="17"/>
        <item x="32"/>
        <item x="11"/>
        <item x="27"/>
        <item x="33"/>
        <item x="7"/>
        <item x="1"/>
        <item x="3"/>
        <item x="4"/>
        <item x="29"/>
        <item x="19"/>
        <item x="21"/>
        <item x="40"/>
        <item x="13"/>
        <item x="22"/>
        <item x="34"/>
        <item x="23"/>
        <item x="26"/>
        <item x="43"/>
        <item x="5"/>
        <item x="9"/>
        <item x="2"/>
        <item x="37"/>
        <item x="20"/>
        <item x="44"/>
        <item x="39"/>
        <item x="42"/>
        <item x="38"/>
        <item x="18"/>
        <item x="24"/>
        <item x="16"/>
        <item x="41"/>
        <item x="30"/>
        <item x="12"/>
        <item x="6"/>
        <item x="35"/>
        <item x="10"/>
        <item x="36"/>
        <item x="28"/>
        <item t="default"/>
      </items>
    </pivotField>
    <pivotField dataField="1" showAll="0"/>
    <pivotField showAll="0"/>
  </pivotFields>
  <rowFields count="1">
    <field x="1"/>
  </rowFields>
  <rowItems count="4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Valor de Gasto" fld="2" baseField="1" baseItem="11" numFmtId="164"/>
    <dataField name="Percentual de Valor Gasto" fld="2" showDataAs="percentOfTotal" baseField="1" baseItem="3" numFmtId="10"/>
  </dataFields>
  <formats count="10">
    <format dxfId="1221">
      <pivotArea field="1" type="button" dataOnly="0" labelOnly="1" outline="0" axis="axisRow" fieldPosition="0"/>
    </format>
    <format dxfId="1222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23">
      <pivotArea field="1" type="button" dataOnly="0" labelOnly="1" outline="0" axis="axisRow" fieldPosition="0"/>
    </format>
    <format dxfId="1224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25">
      <pivotArea grandRow="1" outline="0" collapsedLevelsAreSubtotals="1" fieldPosition="0"/>
    </format>
    <format dxfId="1226">
      <pivotArea dataOnly="0" labelOnly="1" grandRow="1" outline="0" fieldPosition="0"/>
    </format>
    <format dxfId="1227">
      <pivotArea grandRow="1" outline="0" collapsedLevelsAreSubtotals="1" fieldPosition="0"/>
    </format>
    <format dxfId="1228">
      <pivotArea dataOnly="0" labelOnly="1" grandRow="1" outline="0" fieldPosition="0"/>
    </format>
    <format dxfId="167">
      <pivotArea outline="0" fieldPosition="0">
        <references count="1">
          <reference field="4294967294" count="1">
            <x v="1"/>
          </reference>
        </references>
      </pivotArea>
    </format>
    <format dxfId="29">
      <pivotArea dataOnly="0" labelOnly="1" outline="0" fieldPosition="0">
        <references count="1">
          <reference field="4294967294" count="1">
            <x v="1"/>
          </reference>
        </references>
      </pivotArea>
    </format>
  </formats>
  <chartFormats count="462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1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1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1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1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1" format="1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1" format="1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1" format="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1" format="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1" format="15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1" format="16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1" format="17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1" format="18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1" format="19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1" format="20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1" format="2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1" format="22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1" format="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1" format="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1" format="25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1" format="26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1" format="27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1" format="28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1" format="29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1" format="30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1" format="31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1" format="32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1" format="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1" format="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1" format="35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1" format="36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1" format="37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1" format="38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1" format="39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1" format="40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1" format="41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1" format="42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1" format="43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1" format="44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1" format="45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1" format="46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1" format="47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2" format="9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95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96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97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98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99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100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10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102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103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104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105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106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107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108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109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110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11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112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1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2" format="1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2" format="115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2" format="116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2" format="117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2" format="118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2" format="119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2" format="120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2" format="121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2" format="122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2" format="1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2" format="1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2" format="125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2" format="126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2" format="127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2" format="128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2" format="129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2" format="130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2" format="131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2" format="132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2" format="1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2" format="1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2" format="135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2" format="136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2" format="137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2" format="138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2" format="139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3" format="18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87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3" format="188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3" format="189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3" format="190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3" format="19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3" format="192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3" format="193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3" format="194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3" format="195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3" format="196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3" format="197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3" format="198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3" format="199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3" format="200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3" format="20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3" format="202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3" format="203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3" format="204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3" format="205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3" format="206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3" format="207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3" format="208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3" format="209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3" format="210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3" format="211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3" format="212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3" format="213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3" format="214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3" format="215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3" format="216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3" format="217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3" format="218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3" format="219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3" format="220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3" format="221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3" format="222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3" format="223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3" format="224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3" format="225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3" format="226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3" format="227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3" format="228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3" format="229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3" format="230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3" format="231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4" format="278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279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4" format="280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4" format="28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4" format="282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4" format="283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4" format="284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4" format="285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4" format="286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4" format="287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4" format="288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4" format="289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4" format="290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4" format="29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4" format="292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4" format="293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4" format="294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4" format="295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4" format="296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4" format="297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4" format="298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4" format="299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4" format="300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4" format="301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4" format="302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4" format="303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4" format="304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4" format="305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4" format="306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4" format="307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4" format="308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4" format="309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4" format="310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4" format="311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4" format="312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4" format="313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4" format="314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4" format="315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4" format="316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4" format="317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4" format="318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4" format="319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4" format="320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4" format="321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4" format="322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4" format="323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5" format="37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37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5" format="372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5" format="373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5" format="374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5" format="375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5" format="376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5" format="377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5" format="378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5" format="379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5" format="380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5" format="38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5" format="382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5" format="383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5" format="384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5" format="385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5" format="386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5" format="387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5" format="388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5" format="389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5" format="390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5" format="391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5" format="392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5" format="393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5" format="394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5" format="395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5" format="396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5" format="397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5" format="398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5" format="399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5" format="400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5" format="401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5" format="402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5" format="403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5" format="404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5" format="405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5" format="406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5" format="407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5" format="408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5" format="409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5" format="410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5" format="411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5" format="412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5" format="413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5" format="414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5" format="415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6" format="46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6" format="46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6" format="46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6" format="46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6" format="46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6" format="46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6" format="46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6" format="46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6" format="47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6" format="47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6" format="47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6" format="473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6" format="474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6" format="475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6" format="476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6" format="477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6" format="478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6" format="479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6" format="480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6" format="48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6" format="482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6" format="483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6" format="484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6" format="485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6" format="486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6" format="487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6" format="488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6" format="489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6" format="490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6" format="491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6" format="492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6" format="493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6" format="494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6" format="495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6" format="496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6" format="497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6" format="498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6" format="499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6" format="500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6" format="501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6" format="502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6" format="503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6" format="504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6" format="505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6" format="506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6" format="507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7" format="55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555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7" format="556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7" format="557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7" format="558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7" format="559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7" format="560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7" format="56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7" format="562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7" format="563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7" format="564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7" format="565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7" format="566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7" format="567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7" format="568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7" format="569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7" format="570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7" format="57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7" format="572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7" format="573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7" format="574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7" format="575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7" format="576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7" format="577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7" format="578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7" format="579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7" format="580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7" format="581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7" format="582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7" format="583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7" format="584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7" format="585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7" format="586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7" format="587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7" format="588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7" format="589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7" format="590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7" format="591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7" format="592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7" format="593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7" format="594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7" format="595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7" format="596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7" format="597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7" format="598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7" format="599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8" format="64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8" format="647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8" format="648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8" format="649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8" format="650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8" format="65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8" format="652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8" format="653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8" format="654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8" format="655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8" format="656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8" format="657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8" format="658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8" format="659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8" format="660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8" format="66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8" format="662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8" format="663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8" format="664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8" format="665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8" format="666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8" format="667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8" format="668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8" format="669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8" format="670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8" format="671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8" format="672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8" format="673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8" format="674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8" format="675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8" format="676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8" format="677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8" format="678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8" format="679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8" format="680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8" format="681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8" format="682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8" format="683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8" format="684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8" format="685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8" format="686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8" format="687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8" format="688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8" format="689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8" format="690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8" format="691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9" format="738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9" format="739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9" format="740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9" format="74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9" format="742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9" format="743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9" format="744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9" format="745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9" format="746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9" format="747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9" format="748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9" format="749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9" format="750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9" format="75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9" format="752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9" format="753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9" format="754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9" format="755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9" format="756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9" format="757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9" format="758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9" format="759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9" format="760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9" format="761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9" format="762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9" format="763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9" format="764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9" format="765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9" format="766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9" format="767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9" format="768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9" format="769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9" format="770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9" format="771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9" format="772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9" format="773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9" format="774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9" format="775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9" format="776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9" format="777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9" format="778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9" format="779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9" format="780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9" format="781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9" format="782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9" format="783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10" format="83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0" format="83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0" format="832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0" format="833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10" format="8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10" format="835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10" format="836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0" format="837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10" format="838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10" format="839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10" format="840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10" format="84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10" format="842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10" format="843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10" format="844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10" format="845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10" format="846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10" format="847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10" format="848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10" format="849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10" format="850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10" format="851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10" format="852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10" format="853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10" format="854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10" format="855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10" format="856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10" format="857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10" format="858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10" format="859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10" format="860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10" format="861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10" format="862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10" format="863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10" format="864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10" format="865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10" format="866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10" format="867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10" format="868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10" format="869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10" format="870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10" format="871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10" format="872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10" format="873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10" format="874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10" format="875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10" format="922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pivotTables/pivotTable12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D7537F2A-3BD2-458D-87A0-7E7C01AFD8E0}" name="Tabela dinâmica6" cacheId="67" applyNumberFormats="0" applyBorderFormats="0" applyFontFormats="0" applyPatternFormats="0" applyAlignmentFormats="0" applyWidthHeightFormats="1" dataCaption="Valores" updatedVersion="6" minRefreshableVersion="3" useAutoFormatting="1" itemPrintTitles="1" createdVersion="6" indent="0" outline="1" outlineData="1" multipleFieldFilters="0" chartFormat="12" rowHeaderCaption="Categoria Micro">
  <location ref="H24:J70" firstHeaderRow="0" firstDataRow="1" firstDataCol="1"/>
  <pivotFields count="4">
    <pivotField showAll="0"/>
    <pivotField axis="axisRow" showAll="0">
      <items count="46">
        <item x="31"/>
        <item x="0"/>
        <item x="15"/>
        <item x="14"/>
        <item x="25"/>
        <item x="8"/>
        <item x="17"/>
        <item x="32"/>
        <item x="11"/>
        <item x="27"/>
        <item x="33"/>
        <item x="7"/>
        <item x="1"/>
        <item x="3"/>
        <item x="4"/>
        <item x="29"/>
        <item x="19"/>
        <item x="21"/>
        <item x="40"/>
        <item x="13"/>
        <item x="22"/>
        <item x="34"/>
        <item x="23"/>
        <item x="26"/>
        <item x="43"/>
        <item x="5"/>
        <item x="9"/>
        <item x="2"/>
        <item x="37"/>
        <item x="20"/>
        <item x="44"/>
        <item x="39"/>
        <item x="42"/>
        <item x="38"/>
        <item x="18"/>
        <item x="24"/>
        <item x="16"/>
        <item x="41"/>
        <item x="30"/>
        <item x="12"/>
        <item x="6"/>
        <item x="35"/>
        <item x="10"/>
        <item x="36"/>
        <item x="28"/>
        <item t="default"/>
      </items>
    </pivotField>
    <pivotField dataField="1" showAll="0"/>
    <pivotField showAll="0"/>
  </pivotFields>
  <rowFields count="1">
    <field x="1"/>
  </rowFields>
  <rowItems count="4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 t="grand">
      <x/>
    </i>
  </rowItems>
  <colFields count="1">
    <field x="-2"/>
  </colFields>
  <colItems count="2">
    <i>
      <x/>
    </i>
    <i i="1">
      <x v="1"/>
    </i>
  </colItems>
  <dataFields count="2">
    <dataField name="Soma de Valor de Gasto" fld="2" baseField="1" baseItem="11" numFmtId="164"/>
    <dataField name="Percentual de Valor Gasto" fld="2" showDataAs="percentOfTotal" baseField="1" baseItem="3" numFmtId="10"/>
  </dataFields>
  <formats count="10">
    <format dxfId="1213">
      <pivotArea field="1" type="button" dataOnly="0" labelOnly="1" outline="0" axis="axisRow" fieldPosition="0"/>
    </format>
    <format dxfId="1214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15">
      <pivotArea field="1" type="button" dataOnly="0" labelOnly="1" outline="0" axis="axisRow" fieldPosition="0"/>
    </format>
    <format dxfId="1216">
      <pivotArea dataOnly="0" labelOnly="1" outline="0" fieldPosition="0">
        <references count="1">
          <reference field="4294967294" count="1">
            <x v="0"/>
          </reference>
        </references>
      </pivotArea>
    </format>
    <format dxfId="1217">
      <pivotArea grandRow="1" outline="0" collapsedLevelsAreSubtotals="1" fieldPosition="0"/>
    </format>
    <format dxfId="1218">
      <pivotArea dataOnly="0" labelOnly="1" grandRow="1" outline="0" fieldPosition="0"/>
    </format>
    <format dxfId="1219">
      <pivotArea grandRow="1" outline="0" collapsedLevelsAreSubtotals="1" fieldPosition="0"/>
    </format>
    <format dxfId="1220">
      <pivotArea dataOnly="0" labelOnly="1" grandRow="1" outline="0" fieldPosition="0"/>
    </format>
    <format dxfId="142">
      <pivotArea outline="0" fieldPosition="0">
        <references count="1">
          <reference field="4294967294" count="1">
            <x v="1"/>
          </reference>
        </references>
      </pivotArea>
    </format>
    <format dxfId="28">
      <pivotArea dataOnly="0" labelOnly="1" outline="0" fieldPosition="0">
        <references count="1">
          <reference field="4294967294" count="1">
            <x v="1"/>
          </reference>
        </references>
      </pivotArea>
    </format>
  </formats>
  <chartFormats count="508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" format="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" format="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1" format="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1" format="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1" format="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" format="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1" format="1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1" format="1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1" format="1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1" format="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1" format="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1" format="15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1" format="16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1" format="17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1" format="18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1" format="19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1" format="20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1" format="2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1" format="22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1" format="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1" format="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1" format="25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1" format="26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1" format="27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1" format="28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1" format="29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1" format="30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1" format="31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1" format="32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1" format="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1" format="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1" format="35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1" format="36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1" format="37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1" format="38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1" format="39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1" format="40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1" format="41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1" format="42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1" format="43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1" format="44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1" format="45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1" format="46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1" format="47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2" format="9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95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2" format="96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2" format="97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2" format="98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2" format="99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2" format="100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2" format="10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2" format="102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2" format="103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2" format="104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2" format="105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2" format="106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2" format="107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2" format="108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2" format="109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2" format="110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2" format="11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2" format="112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2" format="113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2" format="114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2" format="115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2" format="116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2" format="117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2" format="118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2" format="119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2" format="120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2" format="121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2" format="122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2" format="123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2" format="124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2" format="125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2" format="126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2" format="127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2" format="128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2" format="129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2" format="130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2" format="131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2" format="132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2" format="133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2" format="1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2" format="135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2" format="136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2" format="137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2" format="138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2" format="139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3" format="18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3" format="187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3" format="188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3" format="189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3" format="190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3" format="19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3" format="192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3" format="193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3" format="194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3" format="195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3" format="196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3" format="197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3" format="198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3" format="199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3" format="200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3" format="20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3" format="202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3" format="203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3" format="204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3" format="205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3" format="206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3" format="207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3" format="208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3" format="209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3" format="210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3" format="211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3" format="212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3" format="213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3" format="214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3" format="215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3" format="216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3" format="217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3" format="218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3" format="219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3" format="220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3" format="221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3" format="222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3" format="223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3" format="224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3" format="225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3" format="226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3" format="227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3" format="228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3" format="229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3" format="230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3" format="231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4" format="278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4" format="279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4" format="280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4" format="28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4" format="282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4" format="283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4" format="284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4" format="285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4" format="286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4" format="287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4" format="288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4" format="289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4" format="290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4" format="29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4" format="292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4" format="293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4" format="294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4" format="295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4" format="296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4" format="297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4" format="298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4" format="299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4" format="300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4" format="301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4" format="302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4" format="303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4" format="304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4" format="305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4" format="306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4" format="307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4" format="308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4" format="309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4" format="310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4" format="311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4" format="312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4" format="313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4" format="314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4" format="315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4" format="316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4" format="317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4" format="318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4" format="319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4" format="320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4" format="321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4" format="322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4" format="323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5" format="37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5" format="37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5" format="372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5" format="373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5" format="374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5" format="375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5" format="376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5" format="377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5" format="378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5" format="379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5" format="380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5" format="38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5" format="382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5" format="383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5" format="384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5" format="385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5" format="386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5" format="387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5" format="388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5" format="389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5" format="390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5" format="391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5" format="392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5" format="393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5" format="394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5" format="395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5" format="396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5" format="397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5" format="398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5" format="399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5" format="400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5" format="401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5" format="402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5" format="403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5" format="404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5" format="405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5" format="406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5" format="407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5" format="408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5" format="409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5" format="410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5" format="411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5" format="412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5" format="413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5" format="414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5" format="415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6" format="46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6" format="46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6" format="46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6" format="46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6" format="46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6" format="46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6" format="46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6" format="46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6" format="47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6" format="47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6" format="47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6" format="473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6" format="474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6" format="475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6" format="476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6" format="477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6" format="478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6" format="479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6" format="480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6" format="48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6" format="482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6" format="483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6" format="484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6" format="485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6" format="486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6" format="487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6" format="488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6" format="489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6" format="490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6" format="491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6" format="492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6" format="493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6" format="494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6" format="495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6" format="496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6" format="497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6" format="498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6" format="499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6" format="500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6" format="501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6" format="502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6" format="503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6" format="504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6" format="505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6" format="506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6" format="507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7" format="554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7" format="555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7" format="556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7" format="557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7" format="558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7" format="559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7" format="560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7" format="561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7" format="562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7" format="563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7" format="564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7" format="565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7" format="566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7" format="567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7" format="568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7" format="569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7" format="570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7" format="571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7" format="572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7" format="573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7" format="574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7" format="575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7" format="576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7" format="577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7" format="578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7" format="579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7" format="580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7" format="581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7" format="582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7" format="583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7" format="584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7" format="585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7" format="586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7" format="587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7" format="588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7" format="589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7" format="590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7" format="591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7" format="592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7" format="593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7" format="594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7" format="595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7" format="596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7" format="597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7" format="598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7" format="599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8" format="646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8" format="647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8" format="648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8" format="649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8" format="650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8" format="651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8" format="652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8" format="653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8" format="654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8" format="655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8" format="656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8" format="657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8" format="658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8" format="659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8" format="660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8" format="661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8" format="662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8" format="663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8" format="664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8" format="665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8" format="666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8" format="667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8" format="668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8" format="669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8" format="670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8" format="671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8" format="672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8" format="673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8" format="674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8" format="675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8" format="676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8" format="677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8" format="678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8" format="679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8" format="680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8" format="681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8" format="682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8" format="683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8" format="684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8" format="685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8" format="686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8" format="687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8" format="688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8" format="689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8" format="690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8" format="691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9" format="738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9" format="739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9" format="740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9" format="741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9" format="742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9" format="743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9" format="744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9" format="745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9" format="746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9" format="747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9" format="748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9" format="749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9" format="750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9" format="751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9" format="752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9" format="753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9" format="754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9" format="755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9" format="756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9" format="757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9" format="758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9" format="759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9" format="760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9" format="761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9" format="762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9" format="763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9" format="764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9" format="765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9" format="766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9" format="767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9" format="768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9" format="769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9" format="770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9" format="771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9" format="772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9" format="773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9" format="774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9" format="775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9" format="776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9" format="777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9" format="778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9" format="779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9" format="780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9" format="781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9" format="782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9" format="783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10" format="83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0" format="831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0" format="832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0" format="833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10" format="834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10" format="835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10" format="836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0" format="837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10" format="838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10" format="839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10" format="840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10" format="841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10" format="842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10" format="843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10" format="844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10" format="845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10" format="846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10" format="847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10" format="848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10" format="849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10" format="850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10" format="851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10" format="852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10" format="853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10" format="854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10" format="855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10" format="856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10" format="857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10" format="858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10" format="859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10" format="860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10" format="861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10" format="862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10" format="863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10" format="864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10" format="865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10" format="866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10" format="867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10" format="868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10" format="869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10" format="870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10" format="871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10" format="872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10" format="873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10" format="874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10" format="875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11" format="922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1" format="923">
      <pivotArea type="data" outline="0" fieldPosition="0">
        <references count="2">
          <reference field="4294967294" count="1" selected="0">
            <x v="0"/>
          </reference>
          <reference field="1" count="1" selected="0">
            <x v="0"/>
          </reference>
        </references>
      </pivotArea>
    </chartFormat>
    <chartFormat chart="11" format="924">
      <pivotArea type="data" outline="0" fieldPosition="0">
        <references count="2">
          <reference field="4294967294" count="1" selected="0">
            <x v="0"/>
          </reference>
          <reference field="1" count="1" selected="0">
            <x v="1"/>
          </reference>
        </references>
      </pivotArea>
    </chartFormat>
    <chartFormat chart="11" format="925">
      <pivotArea type="data" outline="0" fieldPosition="0">
        <references count="2">
          <reference field="4294967294" count="1" selected="0">
            <x v="0"/>
          </reference>
          <reference field="1" count="1" selected="0">
            <x v="2"/>
          </reference>
        </references>
      </pivotArea>
    </chartFormat>
    <chartFormat chart="11" format="926">
      <pivotArea type="data" outline="0" fieldPosition="0">
        <references count="2">
          <reference field="4294967294" count="1" selected="0">
            <x v="0"/>
          </reference>
          <reference field="1" count="1" selected="0">
            <x v="3"/>
          </reference>
        </references>
      </pivotArea>
    </chartFormat>
    <chartFormat chart="11" format="927">
      <pivotArea type="data" outline="0" fieldPosition="0">
        <references count="2">
          <reference field="4294967294" count="1" selected="0">
            <x v="0"/>
          </reference>
          <reference field="1" count="1" selected="0">
            <x v="4"/>
          </reference>
        </references>
      </pivotArea>
    </chartFormat>
    <chartFormat chart="11" format="928">
      <pivotArea type="data" outline="0" fieldPosition="0">
        <references count="2">
          <reference field="4294967294" count="1" selected="0">
            <x v="0"/>
          </reference>
          <reference field="1" count="1" selected="0">
            <x v="5"/>
          </reference>
        </references>
      </pivotArea>
    </chartFormat>
    <chartFormat chart="11" format="929">
      <pivotArea type="data" outline="0" fieldPosition="0">
        <references count="2">
          <reference field="4294967294" count="1" selected="0">
            <x v="0"/>
          </reference>
          <reference field="1" count="1" selected="0">
            <x v="6"/>
          </reference>
        </references>
      </pivotArea>
    </chartFormat>
    <chartFormat chart="11" format="930">
      <pivotArea type="data" outline="0" fieldPosition="0">
        <references count="2">
          <reference field="4294967294" count="1" selected="0">
            <x v="0"/>
          </reference>
          <reference field="1" count="1" selected="0">
            <x v="7"/>
          </reference>
        </references>
      </pivotArea>
    </chartFormat>
    <chartFormat chart="11" format="931">
      <pivotArea type="data" outline="0" fieldPosition="0">
        <references count="2">
          <reference field="4294967294" count="1" selected="0">
            <x v="0"/>
          </reference>
          <reference field="1" count="1" selected="0">
            <x v="8"/>
          </reference>
        </references>
      </pivotArea>
    </chartFormat>
    <chartFormat chart="11" format="932">
      <pivotArea type="data" outline="0" fieldPosition="0">
        <references count="2">
          <reference field="4294967294" count="1" selected="0">
            <x v="0"/>
          </reference>
          <reference field="1" count="1" selected="0">
            <x v="9"/>
          </reference>
        </references>
      </pivotArea>
    </chartFormat>
    <chartFormat chart="11" format="933">
      <pivotArea type="data" outline="0" fieldPosition="0">
        <references count="2">
          <reference field="4294967294" count="1" selected="0">
            <x v="0"/>
          </reference>
          <reference field="1" count="1" selected="0">
            <x v="10"/>
          </reference>
        </references>
      </pivotArea>
    </chartFormat>
    <chartFormat chart="11" format="934">
      <pivotArea type="data" outline="0" fieldPosition="0">
        <references count="2">
          <reference field="4294967294" count="1" selected="0">
            <x v="0"/>
          </reference>
          <reference field="1" count="1" selected="0">
            <x v="11"/>
          </reference>
        </references>
      </pivotArea>
    </chartFormat>
    <chartFormat chart="11" format="935">
      <pivotArea type="data" outline="0" fieldPosition="0">
        <references count="2">
          <reference field="4294967294" count="1" selected="0">
            <x v="0"/>
          </reference>
          <reference field="1" count="1" selected="0">
            <x v="12"/>
          </reference>
        </references>
      </pivotArea>
    </chartFormat>
    <chartFormat chart="11" format="936">
      <pivotArea type="data" outline="0" fieldPosition="0">
        <references count="2">
          <reference field="4294967294" count="1" selected="0">
            <x v="0"/>
          </reference>
          <reference field="1" count="1" selected="0">
            <x v="13"/>
          </reference>
        </references>
      </pivotArea>
    </chartFormat>
    <chartFormat chart="11" format="937">
      <pivotArea type="data" outline="0" fieldPosition="0">
        <references count="2">
          <reference field="4294967294" count="1" selected="0">
            <x v="0"/>
          </reference>
          <reference field="1" count="1" selected="0">
            <x v="14"/>
          </reference>
        </references>
      </pivotArea>
    </chartFormat>
    <chartFormat chart="11" format="938">
      <pivotArea type="data" outline="0" fieldPosition="0">
        <references count="2">
          <reference field="4294967294" count="1" selected="0">
            <x v="0"/>
          </reference>
          <reference field="1" count="1" selected="0">
            <x v="15"/>
          </reference>
        </references>
      </pivotArea>
    </chartFormat>
    <chartFormat chart="11" format="939">
      <pivotArea type="data" outline="0" fieldPosition="0">
        <references count="2">
          <reference field="4294967294" count="1" selected="0">
            <x v="0"/>
          </reference>
          <reference field="1" count="1" selected="0">
            <x v="16"/>
          </reference>
        </references>
      </pivotArea>
    </chartFormat>
    <chartFormat chart="11" format="940">
      <pivotArea type="data" outline="0" fieldPosition="0">
        <references count="2">
          <reference field="4294967294" count="1" selected="0">
            <x v="0"/>
          </reference>
          <reference field="1" count="1" selected="0">
            <x v="17"/>
          </reference>
        </references>
      </pivotArea>
    </chartFormat>
    <chartFormat chart="11" format="941">
      <pivotArea type="data" outline="0" fieldPosition="0">
        <references count="2">
          <reference field="4294967294" count="1" selected="0">
            <x v="0"/>
          </reference>
          <reference field="1" count="1" selected="0">
            <x v="18"/>
          </reference>
        </references>
      </pivotArea>
    </chartFormat>
    <chartFormat chart="11" format="942">
      <pivotArea type="data" outline="0" fieldPosition="0">
        <references count="2">
          <reference field="4294967294" count="1" selected="0">
            <x v="0"/>
          </reference>
          <reference field="1" count="1" selected="0">
            <x v="19"/>
          </reference>
        </references>
      </pivotArea>
    </chartFormat>
    <chartFormat chart="11" format="943">
      <pivotArea type="data" outline="0" fieldPosition="0">
        <references count="2">
          <reference field="4294967294" count="1" selected="0">
            <x v="0"/>
          </reference>
          <reference field="1" count="1" selected="0">
            <x v="20"/>
          </reference>
        </references>
      </pivotArea>
    </chartFormat>
    <chartFormat chart="11" format="944">
      <pivotArea type="data" outline="0" fieldPosition="0">
        <references count="2">
          <reference field="4294967294" count="1" selected="0">
            <x v="0"/>
          </reference>
          <reference field="1" count="1" selected="0">
            <x v="21"/>
          </reference>
        </references>
      </pivotArea>
    </chartFormat>
    <chartFormat chart="11" format="945">
      <pivotArea type="data" outline="0" fieldPosition="0">
        <references count="2">
          <reference field="4294967294" count="1" selected="0">
            <x v="0"/>
          </reference>
          <reference field="1" count="1" selected="0">
            <x v="22"/>
          </reference>
        </references>
      </pivotArea>
    </chartFormat>
    <chartFormat chart="11" format="946">
      <pivotArea type="data" outline="0" fieldPosition="0">
        <references count="2">
          <reference field="4294967294" count="1" selected="0">
            <x v="0"/>
          </reference>
          <reference field="1" count="1" selected="0">
            <x v="23"/>
          </reference>
        </references>
      </pivotArea>
    </chartFormat>
    <chartFormat chart="11" format="947">
      <pivotArea type="data" outline="0" fieldPosition="0">
        <references count="2">
          <reference field="4294967294" count="1" selected="0">
            <x v="0"/>
          </reference>
          <reference field="1" count="1" selected="0">
            <x v="24"/>
          </reference>
        </references>
      </pivotArea>
    </chartFormat>
    <chartFormat chart="11" format="948">
      <pivotArea type="data" outline="0" fieldPosition="0">
        <references count="2">
          <reference field="4294967294" count="1" selected="0">
            <x v="0"/>
          </reference>
          <reference field="1" count="1" selected="0">
            <x v="25"/>
          </reference>
        </references>
      </pivotArea>
    </chartFormat>
    <chartFormat chart="11" format="949">
      <pivotArea type="data" outline="0" fieldPosition="0">
        <references count="2">
          <reference field="4294967294" count="1" selected="0">
            <x v="0"/>
          </reference>
          <reference field="1" count="1" selected="0">
            <x v="26"/>
          </reference>
        </references>
      </pivotArea>
    </chartFormat>
    <chartFormat chart="11" format="950">
      <pivotArea type="data" outline="0" fieldPosition="0">
        <references count="2">
          <reference field="4294967294" count="1" selected="0">
            <x v="0"/>
          </reference>
          <reference field="1" count="1" selected="0">
            <x v="27"/>
          </reference>
        </references>
      </pivotArea>
    </chartFormat>
    <chartFormat chart="11" format="951">
      <pivotArea type="data" outline="0" fieldPosition="0">
        <references count="2">
          <reference field="4294967294" count="1" selected="0">
            <x v="0"/>
          </reference>
          <reference field="1" count="1" selected="0">
            <x v="28"/>
          </reference>
        </references>
      </pivotArea>
    </chartFormat>
    <chartFormat chart="11" format="952">
      <pivotArea type="data" outline="0" fieldPosition="0">
        <references count="2">
          <reference field="4294967294" count="1" selected="0">
            <x v="0"/>
          </reference>
          <reference field="1" count="1" selected="0">
            <x v="29"/>
          </reference>
        </references>
      </pivotArea>
    </chartFormat>
    <chartFormat chart="11" format="953">
      <pivotArea type="data" outline="0" fieldPosition="0">
        <references count="2">
          <reference field="4294967294" count="1" selected="0">
            <x v="0"/>
          </reference>
          <reference field="1" count="1" selected="0">
            <x v="30"/>
          </reference>
        </references>
      </pivotArea>
    </chartFormat>
    <chartFormat chart="11" format="954">
      <pivotArea type="data" outline="0" fieldPosition="0">
        <references count="2">
          <reference field="4294967294" count="1" selected="0">
            <x v="0"/>
          </reference>
          <reference field="1" count="1" selected="0">
            <x v="31"/>
          </reference>
        </references>
      </pivotArea>
    </chartFormat>
    <chartFormat chart="11" format="955">
      <pivotArea type="data" outline="0" fieldPosition="0">
        <references count="2">
          <reference field="4294967294" count="1" selected="0">
            <x v="0"/>
          </reference>
          <reference field="1" count="1" selected="0">
            <x v="32"/>
          </reference>
        </references>
      </pivotArea>
    </chartFormat>
    <chartFormat chart="11" format="956">
      <pivotArea type="data" outline="0" fieldPosition="0">
        <references count="2">
          <reference field="4294967294" count="1" selected="0">
            <x v="0"/>
          </reference>
          <reference field="1" count="1" selected="0">
            <x v="33"/>
          </reference>
        </references>
      </pivotArea>
    </chartFormat>
    <chartFormat chart="11" format="957">
      <pivotArea type="data" outline="0" fieldPosition="0">
        <references count="2">
          <reference field="4294967294" count="1" selected="0">
            <x v="0"/>
          </reference>
          <reference field="1" count="1" selected="0">
            <x v="34"/>
          </reference>
        </references>
      </pivotArea>
    </chartFormat>
    <chartFormat chart="11" format="958">
      <pivotArea type="data" outline="0" fieldPosition="0">
        <references count="2">
          <reference field="4294967294" count="1" selected="0">
            <x v="0"/>
          </reference>
          <reference field="1" count="1" selected="0">
            <x v="35"/>
          </reference>
        </references>
      </pivotArea>
    </chartFormat>
    <chartFormat chart="11" format="959">
      <pivotArea type="data" outline="0" fieldPosition="0">
        <references count="2">
          <reference field="4294967294" count="1" selected="0">
            <x v="0"/>
          </reference>
          <reference field="1" count="1" selected="0">
            <x v="36"/>
          </reference>
        </references>
      </pivotArea>
    </chartFormat>
    <chartFormat chart="11" format="960">
      <pivotArea type="data" outline="0" fieldPosition="0">
        <references count="2">
          <reference field="4294967294" count="1" selected="0">
            <x v="0"/>
          </reference>
          <reference field="1" count="1" selected="0">
            <x v="37"/>
          </reference>
        </references>
      </pivotArea>
    </chartFormat>
    <chartFormat chart="11" format="961">
      <pivotArea type="data" outline="0" fieldPosition="0">
        <references count="2">
          <reference field="4294967294" count="1" selected="0">
            <x v="0"/>
          </reference>
          <reference field="1" count="1" selected="0">
            <x v="38"/>
          </reference>
        </references>
      </pivotArea>
    </chartFormat>
    <chartFormat chart="11" format="962">
      <pivotArea type="data" outline="0" fieldPosition="0">
        <references count="2">
          <reference field="4294967294" count="1" selected="0">
            <x v="0"/>
          </reference>
          <reference field="1" count="1" selected="0">
            <x v="39"/>
          </reference>
        </references>
      </pivotArea>
    </chartFormat>
    <chartFormat chart="11" format="963">
      <pivotArea type="data" outline="0" fieldPosition="0">
        <references count="2">
          <reference field="4294967294" count="1" selected="0">
            <x v="0"/>
          </reference>
          <reference field="1" count="1" selected="0">
            <x v="40"/>
          </reference>
        </references>
      </pivotArea>
    </chartFormat>
    <chartFormat chart="11" format="964">
      <pivotArea type="data" outline="0" fieldPosition="0">
        <references count="2">
          <reference field="4294967294" count="1" selected="0">
            <x v="0"/>
          </reference>
          <reference field="1" count="1" selected="0">
            <x v="41"/>
          </reference>
        </references>
      </pivotArea>
    </chartFormat>
    <chartFormat chart="11" format="965">
      <pivotArea type="data" outline="0" fieldPosition="0">
        <references count="2">
          <reference field="4294967294" count="1" selected="0">
            <x v="0"/>
          </reference>
          <reference field="1" count="1" selected="0">
            <x v="42"/>
          </reference>
        </references>
      </pivotArea>
    </chartFormat>
    <chartFormat chart="11" format="966">
      <pivotArea type="data" outline="0" fieldPosition="0">
        <references count="2">
          <reference field="4294967294" count="1" selected="0">
            <x v="0"/>
          </reference>
          <reference field="1" count="1" selected="0">
            <x v="43"/>
          </reference>
        </references>
      </pivotArea>
    </chartFormat>
    <chartFormat chart="11" format="967">
      <pivotArea type="data" outline="0" fieldPosition="0">
        <references count="2">
          <reference field="4294967294" count="1" selected="0">
            <x v="0"/>
          </reference>
          <reference field="1" count="1" selected="0">
            <x v="44"/>
          </reference>
        </references>
      </pivotArea>
    </chartFormat>
    <chartFormat chart="11" format="1014" series="1">
      <pivotArea type="data" outline="0" fieldPosition="0">
        <references count="1">
          <reference field="4294967294" count="1" selected="0">
            <x v="1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4.bin"/><Relationship Id="rId1" Type="http://schemas.openxmlformats.org/officeDocument/2006/relationships/pivotTable" Target="../pivotTables/pivotTable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5.bin"/><Relationship Id="rId1" Type="http://schemas.openxmlformats.org/officeDocument/2006/relationships/pivotTable" Target="../pivotTables/pivotTable4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5.xml"/><Relationship Id="rId2" Type="http://schemas.openxmlformats.org/officeDocument/2006/relationships/printerSettings" Target="../printerSettings/printerSettings6.bin"/><Relationship Id="rId1" Type="http://schemas.openxmlformats.org/officeDocument/2006/relationships/pivotTable" Target="../pivotTables/pivotTable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7.bin"/><Relationship Id="rId1" Type="http://schemas.openxmlformats.org/officeDocument/2006/relationships/pivotTable" Target="../pivotTables/pivotTable6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7.xml"/><Relationship Id="rId2" Type="http://schemas.openxmlformats.org/officeDocument/2006/relationships/printerSettings" Target="../printerSettings/printerSettings8.bin"/><Relationship Id="rId1" Type="http://schemas.openxmlformats.org/officeDocument/2006/relationships/pivotTable" Target="../pivotTables/pivotTable7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9.bin"/><Relationship Id="rId1" Type="http://schemas.openxmlformats.org/officeDocument/2006/relationships/pivotTable" Target="../pivotTables/pivotTable8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9.xml"/><Relationship Id="rId2" Type="http://schemas.openxmlformats.org/officeDocument/2006/relationships/printerSettings" Target="../printerSettings/printerSettings10.bin"/><Relationship Id="rId1" Type="http://schemas.openxmlformats.org/officeDocument/2006/relationships/pivotTable" Target="../pivotTables/pivotTable9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1.bin"/><Relationship Id="rId1" Type="http://schemas.openxmlformats.org/officeDocument/2006/relationships/pivotTable" Target="../pivotTables/pivotTable10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2.bin"/><Relationship Id="rId1" Type="http://schemas.openxmlformats.org/officeDocument/2006/relationships/pivotTable" Target="../pivotTables/pivotTable11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2.xml"/><Relationship Id="rId2" Type="http://schemas.openxmlformats.org/officeDocument/2006/relationships/printerSettings" Target="../printerSettings/printerSettings13.bin"/><Relationship Id="rId1" Type="http://schemas.openxmlformats.org/officeDocument/2006/relationships/pivotTable" Target="../pivotTables/pivotTable12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-0.249977111117893"/>
  </sheetPr>
  <dimension ref="B1:J125"/>
  <sheetViews>
    <sheetView showGridLines="0" tabSelected="1" topLeftCell="B10" zoomScaleNormal="100" workbookViewId="0">
      <selection activeCell="D30" sqref="D30"/>
    </sheetView>
  </sheetViews>
  <sheetFormatPr defaultRowHeight="15" x14ac:dyDescent="0.25"/>
  <cols>
    <col min="1" max="1" width="4.7109375" customWidth="1"/>
    <col min="2" max="2" width="17.85546875" bestFit="1" customWidth="1"/>
    <col min="3" max="3" width="19.7109375" customWidth="1"/>
    <col min="4" max="4" width="15.5703125" bestFit="1" customWidth="1"/>
    <col min="5" max="5" width="26.28515625" bestFit="1" customWidth="1"/>
    <col min="6" max="6" width="16.42578125" customWidth="1"/>
    <col min="8" max="8" width="19.7109375" bestFit="1" customWidth="1"/>
    <col min="9" max="9" width="22.42578125" style="11" bestFit="1" customWidth="1"/>
    <col min="10" max="10" width="24.42578125" bestFit="1" customWidth="1"/>
  </cols>
  <sheetData>
    <row r="1" spans="2:9" x14ac:dyDescent="0.25">
      <c r="I1"/>
    </row>
    <row r="2" spans="2:9" x14ac:dyDescent="0.25">
      <c r="I2"/>
    </row>
    <row r="3" spans="2:9" x14ac:dyDescent="0.25">
      <c r="I3"/>
    </row>
    <row r="4" spans="2:9" x14ac:dyDescent="0.25">
      <c r="I4"/>
    </row>
    <row r="5" spans="2:9" x14ac:dyDescent="0.25">
      <c r="I5"/>
    </row>
    <row r="6" spans="2:9" x14ac:dyDescent="0.25">
      <c r="I6"/>
    </row>
    <row r="7" spans="2:9" ht="15.75" thickBot="1" x14ac:dyDescent="0.3">
      <c r="D7" s="1" t="s">
        <v>43</v>
      </c>
      <c r="I7"/>
    </row>
    <row r="8" spans="2:9" x14ac:dyDescent="0.25">
      <c r="B8" s="77" t="s">
        <v>48</v>
      </c>
      <c r="C8" s="4" t="s">
        <v>50</v>
      </c>
      <c r="D8" s="15"/>
      <c r="F8" s="50" t="s">
        <v>99</v>
      </c>
      <c r="I8"/>
    </row>
    <row r="9" spans="2:9" ht="15.75" thickBot="1" x14ac:dyDescent="0.3">
      <c r="B9" s="78"/>
      <c r="C9" s="5" t="s">
        <v>51</v>
      </c>
      <c r="D9" s="16"/>
      <c r="F9" s="8">
        <f>IF(OR(D16-E70&lt;0,D16-E70&lt;=D16*0.2),D16-E70,IF(OR(D16-E70&lt;0,D16-E70&gt;=D16*0.2),D16*0.2,0))</f>
        <v>0</v>
      </c>
      <c r="I9"/>
    </row>
    <row r="10" spans="2:9" ht="15.75" thickBot="1" x14ac:dyDescent="0.3">
      <c r="B10" s="78"/>
      <c r="C10" s="5" t="s">
        <v>52</v>
      </c>
      <c r="D10" s="16"/>
      <c r="I10"/>
    </row>
    <row r="11" spans="2:9" x14ac:dyDescent="0.25">
      <c r="B11" s="78"/>
      <c r="C11" s="5" t="s">
        <v>53</v>
      </c>
      <c r="D11" s="16"/>
      <c r="F11" s="50" t="s">
        <v>56</v>
      </c>
      <c r="I11"/>
    </row>
    <row r="12" spans="2:9" ht="15.75" thickBot="1" x14ac:dyDescent="0.3">
      <c r="B12" s="78"/>
      <c r="C12" s="5" t="s">
        <v>54</v>
      </c>
      <c r="D12" s="16"/>
      <c r="F12" s="8">
        <f>IF(D16-F9-E70&lt;0,D16-E70,D16-F9-E70)</f>
        <v>0</v>
      </c>
      <c r="I12"/>
    </row>
    <row r="13" spans="2:9" ht="15.75" thickBot="1" x14ac:dyDescent="0.3">
      <c r="B13" s="78"/>
      <c r="C13" s="5" t="s">
        <v>23</v>
      </c>
      <c r="D13" s="16"/>
      <c r="I13"/>
    </row>
    <row r="14" spans="2:9" x14ac:dyDescent="0.25">
      <c r="B14" s="78"/>
      <c r="C14" s="5" t="s">
        <v>55</v>
      </c>
      <c r="D14" s="16"/>
      <c r="F14" s="50" t="s">
        <v>57</v>
      </c>
      <c r="H14" s="50" t="s">
        <v>100</v>
      </c>
      <c r="I14" s="65"/>
    </row>
    <row r="15" spans="2:9" ht="15.75" thickBot="1" x14ac:dyDescent="0.3">
      <c r="B15" s="78"/>
      <c r="C15" s="6" t="s">
        <v>17</v>
      </c>
      <c r="D15" s="17"/>
      <c r="F15" s="9" t="str">
        <f>IFERROR(F12/D16,"")</f>
        <v/>
      </c>
      <c r="H15" s="73"/>
      <c r="I15" s="66"/>
    </row>
    <row r="16" spans="2:9" ht="15.75" thickBot="1" x14ac:dyDescent="0.3">
      <c r="B16" s="49"/>
      <c r="C16" s="7" t="s">
        <v>41</v>
      </c>
      <c r="D16" s="2">
        <f>SUM(D8:D15)</f>
        <v>0</v>
      </c>
      <c r="I16"/>
    </row>
    <row r="17" spans="2:10" x14ac:dyDescent="0.25">
      <c r="I17"/>
    </row>
    <row r="18" spans="2:10" x14ac:dyDescent="0.25">
      <c r="I18"/>
    </row>
    <row r="19" spans="2:10" x14ac:dyDescent="0.25">
      <c r="I19"/>
    </row>
    <row r="20" spans="2:10" x14ac:dyDescent="0.25">
      <c r="I20"/>
    </row>
    <row r="21" spans="2:10" x14ac:dyDescent="0.25">
      <c r="I21"/>
    </row>
    <row r="22" spans="2:10" x14ac:dyDescent="0.25">
      <c r="I22"/>
    </row>
    <row r="23" spans="2:10" ht="15.75" thickBot="1" x14ac:dyDescent="0.3">
      <c r="I23"/>
    </row>
    <row r="24" spans="2:10" x14ac:dyDescent="0.25">
      <c r="B24" s="51" t="s">
        <v>90</v>
      </c>
      <c r="C24" s="52" t="s">
        <v>91</v>
      </c>
      <c r="D24" s="53" t="s">
        <v>49</v>
      </c>
      <c r="E24" s="53" t="s">
        <v>97</v>
      </c>
      <c r="F24" s="54" t="s">
        <v>42</v>
      </c>
      <c r="H24" s="55" t="s">
        <v>91</v>
      </c>
      <c r="I24" s="55" t="s">
        <v>59</v>
      </c>
      <c r="J24" s="55" t="s">
        <v>108</v>
      </c>
    </row>
    <row r="25" spans="2:10" x14ac:dyDescent="0.25">
      <c r="B25" s="79" t="s">
        <v>96</v>
      </c>
      <c r="C25" s="42" t="s">
        <v>23</v>
      </c>
      <c r="D25" s="46"/>
      <c r="E25" s="75">
        <f>SUM(D25:D44)</f>
        <v>0</v>
      </c>
      <c r="F25" s="47"/>
      <c r="H25" s="3" t="s">
        <v>38</v>
      </c>
      <c r="J25" s="10">
        <v>0</v>
      </c>
    </row>
    <row r="26" spans="2:10" x14ac:dyDescent="0.25">
      <c r="B26" s="79"/>
      <c r="C26" s="43" t="s">
        <v>24</v>
      </c>
      <c r="D26" s="45"/>
      <c r="E26" s="74"/>
      <c r="F26" s="13"/>
      <c r="H26" s="3" t="s">
        <v>23</v>
      </c>
      <c r="J26" s="10">
        <v>0</v>
      </c>
    </row>
    <row r="27" spans="2:10" x14ac:dyDescent="0.25">
      <c r="B27" s="79"/>
      <c r="C27" s="43" t="s">
        <v>25</v>
      </c>
      <c r="D27" s="45"/>
      <c r="E27" s="74"/>
      <c r="F27" s="13"/>
      <c r="H27" s="3" t="s">
        <v>34</v>
      </c>
      <c r="J27" s="10">
        <v>0</v>
      </c>
    </row>
    <row r="28" spans="2:10" x14ac:dyDescent="0.25">
      <c r="B28" s="79"/>
      <c r="C28" s="43" t="s">
        <v>0</v>
      </c>
      <c r="D28" s="45"/>
      <c r="E28" s="74"/>
      <c r="F28" s="13"/>
      <c r="H28" s="3" t="s">
        <v>19</v>
      </c>
      <c r="J28" s="10">
        <v>0</v>
      </c>
    </row>
    <row r="29" spans="2:10" x14ac:dyDescent="0.25">
      <c r="B29" s="79"/>
      <c r="C29" s="43" t="s">
        <v>1</v>
      </c>
      <c r="D29" s="45"/>
      <c r="E29" s="74"/>
      <c r="F29" s="13"/>
      <c r="H29" s="3" t="s">
        <v>13</v>
      </c>
      <c r="J29" s="10">
        <v>0</v>
      </c>
    </row>
    <row r="30" spans="2:10" x14ac:dyDescent="0.25">
      <c r="B30" s="79"/>
      <c r="C30" s="43" t="s">
        <v>30</v>
      </c>
      <c r="D30" s="45"/>
      <c r="E30" s="74"/>
      <c r="F30" s="13"/>
      <c r="H30" s="3" t="s">
        <v>22</v>
      </c>
      <c r="J30" s="10">
        <v>0</v>
      </c>
    </row>
    <row r="31" spans="2:10" x14ac:dyDescent="0.25">
      <c r="B31" s="79"/>
      <c r="C31" s="43" t="s">
        <v>33</v>
      </c>
      <c r="D31" s="45"/>
      <c r="E31" s="74"/>
      <c r="F31" s="13"/>
      <c r="H31" s="3" t="s">
        <v>28</v>
      </c>
      <c r="J31" s="10">
        <v>0</v>
      </c>
    </row>
    <row r="32" spans="2:10" x14ac:dyDescent="0.25">
      <c r="B32" s="79"/>
      <c r="C32" s="43" t="s">
        <v>11</v>
      </c>
      <c r="D32" s="45"/>
      <c r="E32" s="74"/>
      <c r="F32" s="13"/>
      <c r="H32" s="3" t="s">
        <v>47</v>
      </c>
      <c r="J32" s="10">
        <v>0</v>
      </c>
    </row>
    <row r="33" spans="2:10" x14ac:dyDescent="0.25">
      <c r="B33" s="79"/>
      <c r="C33" s="43" t="s">
        <v>22</v>
      </c>
      <c r="D33" s="45"/>
      <c r="E33" s="74"/>
      <c r="F33" s="13"/>
      <c r="H33" s="3" t="s">
        <v>3</v>
      </c>
      <c r="J33" s="10">
        <v>0</v>
      </c>
    </row>
    <row r="34" spans="2:10" x14ac:dyDescent="0.25">
      <c r="B34" s="79"/>
      <c r="C34" s="43" t="s">
        <v>2</v>
      </c>
      <c r="D34" s="45"/>
      <c r="E34" s="74"/>
      <c r="F34" s="13"/>
      <c r="H34" s="3" t="s">
        <v>7</v>
      </c>
      <c r="J34" s="10">
        <v>0</v>
      </c>
    </row>
    <row r="35" spans="2:10" x14ac:dyDescent="0.25">
      <c r="B35" s="79"/>
      <c r="C35" s="43" t="s">
        <v>29</v>
      </c>
      <c r="D35" s="45"/>
      <c r="E35" s="74"/>
      <c r="F35" s="13"/>
      <c r="H35" s="3" t="s">
        <v>21</v>
      </c>
      <c r="J35" s="10">
        <v>0</v>
      </c>
    </row>
    <row r="36" spans="2:10" x14ac:dyDescent="0.25">
      <c r="B36" s="79"/>
      <c r="C36" s="43" t="s">
        <v>3</v>
      </c>
      <c r="D36" s="45"/>
      <c r="E36" s="74"/>
      <c r="F36" s="13"/>
      <c r="H36" s="3" t="s">
        <v>11</v>
      </c>
      <c r="J36" s="10">
        <v>0</v>
      </c>
    </row>
    <row r="37" spans="2:10" x14ac:dyDescent="0.25">
      <c r="B37" s="79"/>
      <c r="C37" s="43" t="s">
        <v>5</v>
      </c>
      <c r="D37" s="45"/>
      <c r="E37" s="74"/>
      <c r="F37" s="13"/>
      <c r="H37" s="3" t="s">
        <v>24</v>
      </c>
      <c r="J37" s="10">
        <v>0</v>
      </c>
    </row>
    <row r="38" spans="2:10" x14ac:dyDescent="0.25">
      <c r="B38" s="79"/>
      <c r="C38" s="43" t="s">
        <v>18</v>
      </c>
      <c r="D38" s="45"/>
      <c r="E38" s="74"/>
      <c r="F38" s="13"/>
      <c r="H38" s="3" t="s">
        <v>0</v>
      </c>
      <c r="J38" s="10">
        <v>0</v>
      </c>
    </row>
    <row r="39" spans="2:10" x14ac:dyDescent="0.25">
      <c r="B39" s="79"/>
      <c r="C39" s="43" t="s">
        <v>19</v>
      </c>
      <c r="D39" s="45"/>
      <c r="E39" s="74"/>
      <c r="F39" s="13"/>
      <c r="H39" s="3" t="s">
        <v>1</v>
      </c>
      <c r="J39" s="10">
        <v>0</v>
      </c>
    </row>
    <row r="40" spans="2:10" x14ac:dyDescent="0.25">
      <c r="B40" s="79"/>
      <c r="C40" s="43" t="s">
        <v>34</v>
      </c>
      <c r="D40" s="45"/>
      <c r="E40" s="74"/>
      <c r="F40" s="13"/>
      <c r="H40" s="3" t="s">
        <v>32</v>
      </c>
      <c r="J40" s="10">
        <v>0</v>
      </c>
    </row>
    <row r="41" spans="2:10" x14ac:dyDescent="0.25">
      <c r="B41" s="79"/>
      <c r="C41" s="43" t="s">
        <v>16</v>
      </c>
      <c r="D41" s="45"/>
      <c r="E41" s="74"/>
      <c r="F41" s="13"/>
      <c r="H41" s="3" t="s">
        <v>6</v>
      </c>
      <c r="J41" s="10">
        <v>0</v>
      </c>
    </row>
    <row r="42" spans="2:10" x14ac:dyDescent="0.25">
      <c r="B42" s="79"/>
      <c r="C42" s="43" t="s">
        <v>28</v>
      </c>
      <c r="D42" s="45"/>
      <c r="E42" s="74"/>
      <c r="F42" s="13"/>
      <c r="H42" s="3" t="s">
        <v>45</v>
      </c>
      <c r="J42" s="10">
        <v>0</v>
      </c>
    </row>
    <row r="43" spans="2:10" x14ac:dyDescent="0.25">
      <c r="B43" s="79"/>
      <c r="C43" s="43" t="s">
        <v>14</v>
      </c>
      <c r="D43" s="45"/>
      <c r="E43" s="74"/>
      <c r="F43" s="13"/>
      <c r="H43" s="3" t="s">
        <v>39</v>
      </c>
      <c r="J43" s="10">
        <v>0</v>
      </c>
    </row>
    <row r="44" spans="2:10" x14ac:dyDescent="0.25">
      <c r="B44" s="79"/>
      <c r="C44" s="44" t="s">
        <v>6</v>
      </c>
      <c r="D44" s="48"/>
      <c r="E44" s="76"/>
      <c r="F44" s="14"/>
      <c r="H44" s="3" t="s">
        <v>18</v>
      </c>
      <c r="J44" s="10">
        <v>0</v>
      </c>
    </row>
    <row r="45" spans="2:10" x14ac:dyDescent="0.25">
      <c r="B45" s="79" t="s">
        <v>93</v>
      </c>
      <c r="C45" s="43" t="s">
        <v>44</v>
      </c>
      <c r="D45" s="46"/>
      <c r="E45" s="75">
        <f>SUM(D45:D48)</f>
        <v>0</v>
      </c>
      <c r="F45" s="47"/>
      <c r="H45" s="3" t="s">
        <v>35</v>
      </c>
      <c r="J45" s="10">
        <v>0</v>
      </c>
    </row>
    <row r="46" spans="2:10" x14ac:dyDescent="0.25">
      <c r="B46" s="79"/>
      <c r="C46" s="43" t="s">
        <v>45</v>
      </c>
      <c r="D46" s="45"/>
      <c r="E46" s="74"/>
      <c r="F46" s="13"/>
      <c r="H46" s="3" t="s">
        <v>46</v>
      </c>
      <c r="J46" s="10">
        <v>0</v>
      </c>
    </row>
    <row r="47" spans="2:10" x14ac:dyDescent="0.25">
      <c r="B47" s="79"/>
      <c r="C47" s="43" t="s">
        <v>35</v>
      </c>
      <c r="D47" s="45"/>
      <c r="E47" s="74"/>
      <c r="F47" s="13"/>
      <c r="H47" s="3" t="s">
        <v>36</v>
      </c>
      <c r="J47" s="10">
        <v>0</v>
      </c>
    </row>
    <row r="48" spans="2:10" x14ac:dyDescent="0.25">
      <c r="B48" s="79"/>
      <c r="C48" s="44" t="s">
        <v>36</v>
      </c>
      <c r="D48" s="48"/>
      <c r="E48" s="76"/>
      <c r="F48" s="14"/>
      <c r="H48" s="3" t="s">
        <v>9</v>
      </c>
      <c r="J48" s="10">
        <v>0</v>
      </c>
    </row>
    <row r="49" spans="2:10" x14ac:dyDescent="0.25">
      <c r="B49" s="79" t="s">
        <v>94</v>
      </c>
      <c r="C49" s="43" t="s">
        <v>12</v>
      </c>
      <c r="D49" s="46"/>
      <c r="E49" s="75">
        <f>SUM(D49:D53)</f>
        <v>0</v>
      </c>
      <c r="F49" s="47"/>
      <c r="H49" s="3" t="s">
        <v>31</v>
      </c>
      <c r="J49" s="10">
        <v>0</v>
      </c>
    </row>
    <row r="50" spans="2:10" x14ac:dyDescent="0.25">
      <c r="B50" s="79"/>
      <c r="C50" s="43" t="s">
        <v>13</v>
      </c>
      <c r="D50" s="45"/>
      <c r="E50" s="74"/>
      <c r="F50" s="13"/>
      <c r="H50" s="3" t="s">
        <v>30</v>
      </c>
      <c r="I50" s="11">
        <v>100</v>
      </c>
      <c r="J50" s="10">
        <v>1</v>
      </c>
    </row>
    <row r="51" spans="2:10" x14ac:dyDescent="0.25">
      <c r="B51" s="79"/>
      <c r="C51" s="43" t="s">
        <v>9</v>
      </c>
      <c r="D51" s="45"/>
      <c r="E51" s="74"/>
      <c r="F51" s="13"/>
      <c r="H51" s="3" t="s">
        <v>2</v>
      </c>
      <c r="J51" s="10">
        <v>0</v>
      </c>
    </row>
    <row r="52" spans="2:10" x14ac:dyDescent="0.25">
      <c r="B52" s="79"/>
      <c r="C52" s="43" t="s">
        <v>7</v>
      </c>
      <c r="D52" s="45"/>
      <c r="E52" s="74"/>
      <c r="F52" s="13"/>
      <c r="H52" s="3" t="s">
        <v>25</v>
      </c>
      <c r="J52" s="10">
        <v>0</v>
      </c>
    </row>
    <row r="53" spans="2:10" x14ac:dyDescent="0.25">
      <c r="B53" s="79"/>
      <c r="C53" s="44" t="s">
        <v>8</v>
      </c>
      <c r="D53" s="48"/>
      <c r="E53" s="76"/>
      <c r="F53" s="14"/>
      <c r="H53" s="3" t="s">
        <v>26</v>
      </c>
      <c r="J53" s="10">
        <v>0</v>
      </c>
    </row>
    <row r="54" spans="2:10" ht="15" customHeight="1" x14ac:dyDescent="0.25">
      <c r="B54" s="80" t="s">
        <v>98</v>
      </c>
      <c r="C54" s="43" t="s">
        <v>32</v>
      </c>
      <c r="D54" s="46"/>
      <c r="E54" s="75">
        <f>SUM(D54:D56)</f>
        <v>0</v>
      </c>
      <c r="F54" s="47"/>
      <c r="H54" s="3" t="s">
        <v>44</v>
      </c>
      <c r="J54" s="10">
        <v>0</v>
      </c>
    </row>
    <row r="55" spans="2:10" x14ac:dyDescent="0.25">
      <c r="B55" s="80"/>
      <c r="C55" s="43" t="s">
        <v>37</v>
      </c>
      <c r="D55" s="45"/>
      <c r="E55" s="74"/>
      <c r="F55" s="13"/>
      <c r="H55" s="3" t="s">
        <v>17</v>
      </c>
      <c r="J55" s="10">
        <v>0</v>
      </c>
    </row>
    <row r="56" spans="2:10" x14ac:dyDescent="0.25">
      <c r="B56" s="80"/>
      <c r="C56" s="44" t="s">
        <v>38</v>
      </c>
      <c r="D56" s="48"/>
      <c r="E56" s="76"/>
      <c r="F56" s="14"/>
      <c r="H56" s="3" t="s">
        <v>10</v>
      </c>
      <c r="J56" s="10">
        <v>0</v>
      </c>
    </row>
    <row r="57" spans="2:10" x14ac:dyDescent="0.25">
      <c r="B57" s="79" t="s">
        <v>92</v>
      </c>
      <c r="C57" s="43" t="s">
        <v>47</v>
      </c>
      <c r="D57" s="46"/>
      <c r="E57" s="75">
        <f>SUM(D57:D62)</f>
        <v>0</v>
      </c>
      <c r="F57" s="47"/>
      <c r="H57" s="3" t="s">
        <v>4</v>
      </c>
      <c r="J57" s="10">
        <v>0</v>
      </c>
    </row>
    <row r="58" spans="2:10" x14ac:dyDescent="0.25">
      <c r="B58" s="79"/>
      <c r="C58" s="43" t="s">
        <v>21</v>
      </c>
      <c r="D58" s="45"/>
      <c r="E58" s="74"/>
      <c r="F58" s="13"/>
      <c r="H58" s="3" t="s">
        <v>27</v>
      </c>
      <c r="J58" s="10">
        <v>0</v>
      </c>
    </row>
    <row r="59" spans="2:10" x14ac:dyDescent="0.25">
      <c r="B59" s="79"/>
      <c r="C59" s="43" t="s">
        <v>46</v>
      </c>
      <c r="D59" s="45"/>
      <c r="E59" s="74"/>
      <c r="F59" s="13"/>
      <c r="H59" s="3" t="s">
        <v>14</v>
      </c>
      <c r="J59" s="10">
        <v>0</v>
      </c>
    </row>
    <row r="60" spans="2:10" x14ac:dyDescent="0.25">
      <c r="B60" s="79"/>
      <c r="C60" s="43" t="s">
        <v>20</v>
      </c>
      <c r="D60" s="45"/>
      <c r="E60" s="74"/>
      <c r="F60" s="13"/>
      <c r="H60" s="3" t="s">
        <v>12</v>
      </c>
      <c r="J60" s="10">
        <v>0</v>
      </c>
    </row>
    <row r="61" spans="2:10" x14ac:dyDescent="0.25">
      <c r="B61" s="79"/>
      <c r="C61" s="43" t="s">
        <v>15</v>
      </c>
      <c r="D61" s="45"/>
      <c r="E61" s="74"/>
      <c r="F61" s="13"/>
      <c r="H61" s="3" t="s">
        <v>16</v>
      </c>
      <c r="J61" s="10">
        <v>0</v>
      </c>
    </row>
    <row r="62" spans="2:10" x14ac:dyDescent="0.25">
      <c r="B62" s="79"/>
      <c r="C62" s="44" t="s">
        <v>26</v>
      </c>
      <c r="D62" s="48"/>
      <c r="E62" s="76"/>
      <c r="F62" s="14"/>
      <c r="H62" s="3" t="s">
        <v>40</v>
      </c>
      <c r="J62" s="10">
        <v>0</v>
      </c>
    </row>
    <row r="63" spans="2:10" x14ac:dyDescent="0.25">
      <c r="B63" s="79" t="s">
        <v>17</v>
      </c>
      <c r="C63" s="43" t="s">
        <v>27</v>
      </c>
      <c r="D63" s="12"/>
      <c r="E63" s="74">
        <f>SUM(D63:D69)</f>
        <v>0</v>
      </c>
      <c r="F63" s="13"/>
      <c r="H63" s="3" t="s">
        <v>37</v>
      </c>
      <c r="J63" s="10">
        <v>0</v>
      </c>
    </row>
    <row r="64" spans="2:10" x14ac:dyDescent="0.25">
      <c r="B64" s="79"/>
      <c r="C64" s="43" t="s">
        <v>10</v>
      </c>
      <c r="D64" s="12"/>
      <c r="E64" s="74"/>
      <c r="F64" s="13"/>
      <c r="H64" s="3" t="s">
        <v>5</v>
      </c>
      <c r="J64" s="10">
        <v>0</v>
      </c>
    </row>
    <row r="65" spans="2:10" x14ac:dyDescent="0.25">
      <c r="B65" s="79"/>
      <c r="C65" s="43" t="s">
        <v>39</v>
      </c>
      <c r="D65" s="12"/>
      <c r="E65" s="74"/>
      <c r="F65" s="13"/>
      <c r="H65" s="3" t="s">
        <v>33</v>
      </c>
      <c r="J65" s="10">
        <v>0</v>
      </c>
    </row>
    <row r="66" spans="2:10" x14ac:dyDescent="0.25">
      <c r="B66" s="79"/>
      <c r="C66" s="43" t="s">
        <v>40</v>
      </c>
      <c r="D66" s="12"/>
      <c r="E66" s="74"/>
      <c r="F66" s="13"/>
      <c r="H66" s="3" t="s">
        <v>20</v>
      </c>
      <c r="J66" s="10">
        <v>0</v>
      </c>
    </row>
    <row r="67" spans="2:10" x14ac:dyDescent="0.25">
      <c r="B67" s="79"/>
      <c r="C67" s="43" t="s">
        <v>4</v>
      </c>
      <c r="D67" s="12"/>
      <c r="E67" s="74"/>
      <c r="F67" s="13"/>
      <c r="H67" s="3" t="s">
        <v>29</v>
      </c>
      <c r="J67" s="10">
        <v>0</v>
      </c>
    </row>
    <row r="68" spans="2:10" x14ac:dyDescent="0.25">
      <c r="B68" s="79"/>
      <c r="C68" s="43" t="s">
        <v>31</v>
      </c>
      <c r="D68" s="12"/>
      <c r="E68" s="74"/>
      <c r="F68" s="13"/>
      <c r="H68" s="3" t="s">
        <v>15</v>
      </c>
      <c r="J68" s="10">
        <v>0</v>
      </c>
    </row>
    <row r="69" spans="2:10" x14ac:dyDescent="0.25">
      <c r="B69" s="79"/>
      <c r="C69" s="44" t="s">
        <v>17</v>
      </c>
      <c r="D69" s="12"/>
      <c r="E69" s="74"/>
      <c r="F69" s="13"/>
      <c r="H69" s="3" t="s">
        <v>8</v>
      </c>
      <c r="J69" s="10">
        <v>0</v>
      </c>
    </row>
    <row r="70" spans="2:10" ht="15.75" thickBot="1" x14ac:dyDescent="0.3">
      <c r="B70" s="56"/>
      <c r="C70" s="57"/>
      <c r="D70" s="58" t="s">
        <v>41</v>
      </c>
      <c r="E70" s="59">
        <f>SUM(E25:E69)</f>
        <v>0</v>
      </c>
      <c r="F70" s="60"/>
      <c r="H70" s="61" t="s">
        <v>58</v>
      </c>
      <c r="I70" s="62">
        <v>100</v>
      </c>
      <c r="J70" s="63">
        <v>1</v>
      </c>
    </row>
    <row r="72" spans="2:10" x14ac:dyDescent="0.25">
      <c r="I72"/>
    </row>
    <row r="73" spans="2:10" x14ac:dyDescent="0.25">
      <c r="I73"/>
    </row>
    <row r="74" spans="2:10" x14ac:dyDescent="0.25">
      <c r="I74"/>
    </row>
    <row r="75" spans="2:10" x14ac:dyDescent="0.25">
      <c r="I75"/>
    </row>
    <row r="76" spans="2:10" x14ac:dyDescent="0.25">
      <c r="I76"/>
    </row>
    <row r="77" spans="2:10" x14ac:dyDescent="0.25">
      <c r="I77"/>
    </row>
    <row r="78" spans="2:10" x14ac:dyDescent="0.25">
      <c r="I78"/>
    </row>
    <row r="79" spans="2:10" x14ac:dyDescent="0.25">
      <c r="I79"/>
    </row>
    <row r="80" spans="2:10" x14ac:dyDescent="0.25">
      <c r="I80"/>
    </row>
    <row r="81" spans="9:9" x14ac:dyDescent="0.25">
      <c r="I81"/>
    </row>
    <row r="82" spans="9:9" x14ac:dyDescent="0.25">
      <c r="I82"/>
    </row>
    <row r="83" spans="9:9" x14ac:dyDescent="0.25">
      <c r="I83"/>
    </row>
    <row r="84" spans="9:9" x14ac:dyDescent="0.25">
      <c r="I84"/>
    </row>
    <row r="85" spans="9:9" x14ac:dyDescent="0.25">
      <c r="I85"/>
    </row>
    <row r="86" spans="9:9" x14ac:dyDescent="0.25">
      <c r="I86"/>
    </row>
    <row r="87" spans="9:9" x14ac:dyDescent="0.25">
      <c r="I87"/>
    </row>
    <row r="88" spans="9:9" x14ac:dyDescent="0.25">
      <c r="I88"/>
    </row>
    <row r="89" spans="9:9" x14ac:dyDescent="0.25">
      <c r="I89"/>
    </row>
    <row r="90" spans="9:9" x14ac:dyDescent="0.25">
      <c r="I90"/>
    </row>
    <row r="91" spans="9:9" x14ac:dyDescent="0.25">
      <c r="I91"/>
    </row>
    <row r="92" spans="9:9" x14ac:dyDescent="0.25">
      <c r="I92"/>
    </row>
    <row r="93" spans="9:9" x14ac:dyDescent="0.25">
      <c r="I93"/>
    </row>
    <row r="94" spans="9:9" x14ac:dyDescent="0.25">
      <c r="I94"/>
    </row>
    <row r="95" spans="9:9" x14ac:dyDescent="0.25">
      <c r="I95"/>
    </row>
    <row r="96" spans="9:9" x14ac:dyDescent="0.25">
      <c r="I96"/>
    </row>
    <row r="97" spans="9:9" x14ac:dyDescent="0.25">
      <c r="I97"/>
    </row>
    <row r="98" spans="9:9" x14ac:dyDescent="0.25">
      <c r="I98"/>
    </row>
    <row r="99" spans="9:9" x14ac:dyDescent="0.25">
      <c r="I99"/>
    </row>
    <row r="100" spans="9:9" x14ac:dyDescent="0.25">
      <c r="I100"/>
    </row>
    <row r="101" spans="9:9" x14ac:dyDescent="0.25">
      <c r="I101"/>
    </row>
    <row r="102" spans="9:9" x14ac:dyDescent="0.25">
      <c r="I102"/>
    </row>
    <row r="103" spans="9:9" x14ac:dyDescent="0.25">
      <c r="I103"/>
    </row>
    <row r="104" spans="9:9" x14ac:dyDescent="0.25">
      <c r="I104"/>
    </row>
    <row r="105" spans="9:9" x14ac:dyDescent="0.25">
      <c r="I105"/>
    </row>
    <row r="106" spans="9:9" x14ac:dyDescent="0.25">
      <c r="I106"/>
    </row>
    <row r="107" spans="9:9" x14ac:dyDescent="0.25">
      <c r="I107"/>
    </row>
    <row r="108" spans="9:9" x14ac:dyDescent="0.25">
      <c r="I108"/>
    </row>
    <row r="109" spans="9:9" x14ac:dyDescent="0.25">
      <c r="I109"/>
    </row>
    <row r="110" spans="9:9" x14ac:dyDescent="0.25">
      <c r="I110"/>
    </row>
    <row r="111" spans="9:9" x14ac:dyDescent="0.25">
      <c r="I111"/>
    </row>
    <row r="112" spans="9:9" x14ac:dyDescent="0.25">
      <c r="I112"/>
    </row>
    <row r="113" spans="9:9" x14ac:dyDescent="0.25">
      <c r="I113"/>
    </row>
    <row r="114" spans="9:9" x14ac:dyDescent="0.25">
      <c r="I114"/>
    </row>
    <row r="115" spans="9:9" x14ac:dyDescent="0.25">
      <c r="I115"/>
    </row>
    <row r="116" spans="9:9" x14ac:dyDescent="0.25">
      <c r="I116"/>
    </row>
    <row r="117" spans="9:9" x14ac:dyDescent="0.25">
      <c r="I117"/>
    </row>
    <row r="118" spans="9:9" x14ac:dyDescent="0.25">
      <c r="I118"/>
    </row>
    <row r="119" spans="9:9" x14ac:dyDescent="0.25">
      <c r="I119"/>
    </row>
    <row r="120" spans="9:9" x14ac:dyDescent="0.25">
      <c r="I120"/>
    </row>
    <row r="121" spans="9:9" x14ac:dyDescent="0.25">
      <c r="I121"/>
    </row>
    <row r="122" spans="9:9" x14ac:dyDescent="0.25">
      <c r="I122"/>
    </row>
    <row r="123" spans="9:9" x14ac:dyDescent="0.25">
      <c r="I123"/>
    </row>
    <row r="124" spans="9:9" x14ac:dyDescent="0.25">
      <c r="I124"/>
    </row>
    <row r="125" spans="9:9" x14ac:dyDescent="0.25">
      <c r="I125"/>
    </row>
  </sheetData>
  <autoFilter ref="B24:F70" xr:uid="{309D5004-86D2-4D08-A1A7-93241799EA2F}"/>
  <mergeCells count="13">
    <mergeCell ref="B8:B15"/>
    <mergeCell ref="B57:B62"/>
    <mergeCell ref="B63:B69"/>
    <mergeCell ref="B25:B44"/>
    <mergeCell ref="B45:B48"/>
    <mergeCell ref="B49:B53"/>
    <mergeCell ref="B54:B56"/>
    <mergeCell ref="E63:E69"/>
    <mergeCell ref="E25:E44"/>
    <mergeCell ref="E45:E48"/>
    <mergeCell ref="E49:E53"/>
    <mergeCell ref="E54:E56"/>
    <mergeCell ref="E57:E62"/>
  </mergeCells>
  <conditionalFormatting sqref="F12">
    <cfRule type="cellIs" dxfId="1368" priority="3" operator="lessThan">
      <formula>0</formula>
    </cfRule>
    <cfRule type="cellIs" dxfId="1367" priority="4" operator="greaterThan">
      <formula>0</formula>
    </cfRule>
  </conditionalFormatting>
  <conditionalFormatting sqref="F9">
    <cfRule type="cellIs" dxfId="1366" priority="1" operator="lessThan">
      <formula>0</formula>
    </cfRule>
    <cfRule type="cellIs" dxfId="1365" priority="2" operator="greaterThan">
      <formula>0</formula>
    </cfRule>
  </conditionalFormatting>
  <pageMargins left="0.7" right="0.7" top="0.75" bottom="0.75" header="0.3" footer="0.3"/>
  <pageSetup paperSize="9" orientation="portrait" horizontalDpi="300" verticalDpi="30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B9C84-4AC4-45B9-97DD-DB72CECBAF23}">
  <sheetPr>
    <tabColor rgb="FF193F61"/>
  </sheetPr>
  <dimension ref="B2:C47"/>
  <sheetViews>
    <sheetView showGridLines="0" workbookViewId="0">
      <selection activeCell="B3" sqref="B3:B22"/>
    </sheetView>
  </sheetViews>
  <sheetFormatPr defaultRowHeight="15" x14ac:dyDescent="0.25"/>
  <cols>
    <col min="1" max="1" width="4.7109375" customWidth="1"/>
    <col min="2" max="2" width="15.5703125" bestFit="1" customWidth="1"/>
    <col min="3" max="3" width="19.7109375" bestFit="1" customWidth="1"/>
  </cols>
  <sheetData>
    <row r="2" spans="2:3" x14ac:dyDescent="0.25">
      <c r="B2" s="40" t="s">
        <v>90</v>
      </c>
      <c r="C2" s="41" t="s">
        <v>91</v>
      </c>
    </row>
    <row r="3" spans="2:3" x14ac:dyDescent="0.25">
      <c r="B3" s="79" t="s">
        <v>96</v>
      </c>
      <c r="C3" s="42" t="s">
        <v>23</v>
      </c>
    </row>
    <row r="4" spans="2:3" x14ac:dyDescent="0.25">
      <c r="B4" s="79"/>
      <c r="C4" s="43" t="s">
        <v>24</v>
      </c>
    </row>
    <row r="5" spans="2:3" x14ac:dyDescent="0.25">
      <c r="B5" s="79"/>
      <c r="C5" s="43" t="s">
        <v>25</v>
      </c>
    </row>
    <row r="6" spans="2:3" x14ac:dyDescent="0.25">
      <c r="B6" s="79"/>
      <c r="C6" s="43" t="s">
        <v>0</v>
      </c>
    </row>
    <row r="7" spans="2:3" x14ac:dyDescent="0.25">
      <c r="B7" s="79"/>
      <c r="C7" s="43" t="s">
        <v>1</v>
      </c>
    </row>
    <row r="8" spans="2:3" x14ac:dyDescent="0.25">
      <c r="B8" s="79"/>
      <c r="C8" s="43" t="s">
        <v>30</v>
      </c>
    </row>
    <row r="9" spans="2:3" x14ac:dyDescent="0.25">
      <c r="B9" s="79"/>
      <c r="C9" s="43" t="s">
        <v>33</v>
      </c>
    </row>
    <row r="10" spans="2:3" x14ac:dyDescent="0.25">
      <c r="B10" s="79"/>
      <c r="C10" s="43" t="s">
        <v>11</v>
      </c>
    </row>
    <row r="11" spans="2:3" x14ac:dyDescent="0.25">
      <c r="B11" s="79"/>
      <c r="C11" s="43" t="s">
        <v>22</v>
      </c>
    </row>
    <row r="12" spans="2:3" x14ac:dyDescent="0.25">
      <c r="B12" s="79"/>
      <c r="C12" s="43" t="s">
        <v>2</v>
      </c>
    </row>
    <row r="13" spans="2:3" x14ac:dyDescent="0.25">
      <c r="B13" s="79"/>
      <c r="C13" s="43" t="s">
        <v>29</v>
      </c>
    </row>
    <row r="14" spans="2:3" x14ac:dyDescent="0.25">
      <c r="B14" s="79"/>
      <c r="C14" s="43" t="s">
        <v>3</v>
      </c>
    </row>
    <row r="15" spans="2:3" x14ac:dyDescent="0.25">
      <c r="B15" s="79"/>
      <c r="C15" s="43" t="s">
        <v>5</v>
      </c>
    </row>
    <row r="16" spans="2:3" x14ac:dyDescent="0.25">
      <c r="B16" s="79"/>
      <c r="C16" s="43" t="s">
        <v>18</v>
      </c>
    </row>
    <row r="17" spans="2:3" x14ac:dyDescent="0.25">
      <c r="B17" s="79"/>
      <c r="C17" s="43" t="s">
        <v>19</v>
      </c>
    </row>
    <row r="18" spans="2:3" x14ac:dyDescent="0.25">
      <c r="B18" s="79"/>
      <c r="C18" s="43" t="s">
        <v>34</v>
      </c>
    </row>
    <row r="19" spans="2:3" x14ac:dyDescent="0.25">
      <c r="B19" s="79"/>
      <c r="C19" s="43" t="s">
        <v>16</v>
      </c>
    </row>
    <row r="20" spans="2:3" x14ac:dyDescent="0.25">
      <c r="B20" s="79"/>
      <c r="C20" s="43" t="s">
        <v>28</v>
      </c>
    </row>
    <row r="21" spans="2:3" x14ac:dyDescent="0.25">
      <c r="B21" s="79"/>
      <c r="C21" s="43" t="s">
        <v>14</v>
      </c>
    </row>
    <row r="22" spans="2:3" x14ac:dyDescent="0.25">
      <c r="B22" s="79"/>
      <c r="C22" s="44" t="s">
        <v>6</v>
      </c>
    </row>
    <row r="23" spans="2:3" x14ac:dyDescent="0.25">
      <c r="B23" s="79" t="s">
        <v>93</v>
      </c>
      <c r="C23" s="43" t="s">
        <v>44</v>
      </c>
    </row>
    <row r="24" spans="2:3" x14ac:dyDescent="0.25">
      <c r="B24" s="79"/>
      <c r="C24" s="43" t="s">
        <v>45</v>
      </c>
    </row>
    <row r="25" spans="2:3" x14ac:dyDescent="0.25">
      <c r="B25" s="79"/>
      <c r="C25" s="43" t="s">
        <v>35</v>
      </c>
    </row>
    <row r="26" spans="2:3" x14ac:dyDescent="0.25">
      <c r="B26" s="79"/>
      <c r="C26" s="44" t="s">
        <v>36</v>
      </c>
    </row>
    <row r="27" spans="2:3" x14ac:dyDescent="0.25">
      <c r="B27" s="79" t="s">
        <v>94</v>
      </c>
      <c r="C27" s="43" t="s">
        <v>12</v>
      </c>
    </row>
    <row r="28" spans="2:3" x14ac:dyDescent="0.25">
      <c r="B28" s="79"/>
      <c r="C28" s="43" t="s">
        <v>13</v>
      </c>
    </row>
    <row r="29" spans="2:3" x14ac:dyDescent="0.25">
      <c r="B29" s="79"/>
      <c r="C29" s="43" t="s">
        <v>9</v>
      </c>
    </row>
    <row r="30" spans="2:3" x14ac:dyDescent="0.25">
      <c r="B30" s="79"/>
      <c r="C30" s="43" t="s">
        <v>7</v>
      </c>
    </row>
    <row r="31" spans="2:3" x14ac:dyDescent="0.25">
      <c r="B31" s="79"/>
      <c r="C31" s="44" t="s">
        <v>8</v>
      </c>
    </row>
    <row r="32" spans="2:3" x14ac:dyDescent="0.25">
      <c r="B32" s="80" t="s">
        <v>95</v>
      </c>
      <c r="C32" s="43" t="s">
        <v>32</v>
      </c>
    </row>
    <row r="33" spans="2:3" x14ac:dyDescent="0.25">
      <c r="B33" s="80"/>
      <c r="C33" s="43" t="s">
        <v>37</v>
      </c>
    </row>
    <row r="34" spans="2:3" x14ac:dyDescent="0.25">
      <c r="B34" s="80"/>
      <c r="C34" s="44" t="s">
        <v>38</v>
      </c>
    </row>
    <row r="35" spans="2:3" x14ac:dyDescent="0.25">
      <c r="B35" s="79" t="s">
        <v>92</v>
      </c>
      <c r="C35" s="43" t="s">
        <v>47</v>
      </c>
    </row>
    <row r="36" spans="2:3" x14ac:dyDescent="0.25">
      <c r="B36" s="79"/>
      <c r="C36" s="43" t="s">
        <v>21</v>
      </c>
    </row>
    <row r="37" spans="2:3" x14ac:dyDescent="0.25">
      <c r="B37" s="79"/>
      <c r="C37" s="43" t="s">
        <v>46</v>
      </c>
    </row>
    <row r="38" spans="2:3" x14ac:dyDescent="0.25">
      <c r="B38" s="79"/>
      <c r="C38" s="43" t="s">
        <v>20</v>
      </c>
    </row>
    <row r="39" spans="2:3" x14ac:dyDescent="0.25">
      <c r="B39" s="79"/>
      <c r="C39" s="43" t="s">
        <v>15</v>
      </c>
    </row>
    <row r="40" spans="2:3" x14ac:dyDescent="0.25">
      <c r="B40" s="79"/>
      <c r="C40" s="44" t="s">
        <v>26</v>
      </c>
    </row>
    <row r="41" spans="2:3" x14ac:dyDescent="0.25">
      <c r="B41" s="79" t="s">
        <v>17</v>
      </c>
      <c r="C41" s="43" t="s">
        <v>27</v>
      </c>
    </row>
    <row r="42" spans="2:3" x14ac:dyDescent="0.25">
      <c r="B42" s="79"/>
      <c r="C42" s="43" t="s">
        <v>10</v>
      </c>
    </row>
    <row r="43" spans="2:3" x14ac:dyDescent="0.25">
      <c r="B43" s="79"/>
      <c r="C43" s="43" t="s">
        <v>39</v>
      </c>
    </row>
    <row r="44" spans="2:3" x14ac:dyDescent="0.25">
      <c r="B44" s="79"/>
      <c r="C44" s="43" t="s">
        <v>40</v>
      </c>
    </row>
    <row r="45" spans="2:3" x14ac:dyDescent="0.25">
      <c r="B45" s="79"/>
      <c r="C45" s="43" t="s">
        <v>4</v>
      </c>
    </row>
    <row r="46" spans="2:3" x14ac:dyDescent="0.25">
      <c r="B46" s="79"/>
      <c r="C46" s="43" t="s">
        <v>31</v>
      </c>
    </row>
    <row r="47" spans="2:3" x14ac:dyDescent="0.25">
      <c r="B47" s="79"/>
      <c r="C47" s="44" t="s">
        <v>17</v>
      </c>
    </row>
  </sheetData>
  <mergeCells count="6">
    <mergeCell ref="B3:B22"/>
    <mergeCell ref="B41:B47"/>
    <mergeCell ref="B35:B40"/>
    <mergeCell ref="B32:B34"/>
    <mergeCell ref="B27:B31"/>
    <mergeCell ref="B23:B2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7E7723-6F0A-437D-81C0-834D101D334D}">
  <sheetPr>
    <tabColor theme="7" tint="-0.249977111117893"/>
  </sheetPr>
  <dimension ref="B1:J125"/>
  <sheetViews>
    <sheetView showGridLines="0" topLeftCell="E20" zoomScaleNormal="100" workbookViewId="0">
      <selection activeCell="J24" sqref="J24"/>
    </sheetView>
  </sheetViews>
  <sheetFormatPr defaultRowHeight="15" x14ac:dyDescent="0.25"/>
  <cols>
    <col min="1" max="1" width="4.7109375" customWidth="1"/>
    <col min="2" max="2" width="17.85546875" bestFit="1" customWidth="1"/>
    <col min="3" max="3" width="19.7109375" customWidth="1"/>
    <col min="4" max="4" width="15.5703125" bestFit="1" customWidth="1"/>
    <col min="5" max="5" width="26.28515625" bestFit="1" customWidth="1"/>
    <col min="6" max="6" width="16.42578125" customWidth="1"/>
    <col min="8" max="8" width="19.7109375" bestFit="1" customWidth="1"/>
    <col min="9" max="9" width="22.42578125" style="11" bestFit="1" customWidth="1"/>
    <col min="10" max="10" width="24.42578125" bestFit="1" customWidth="1"/>
  </cols>
  <sheetData>
    <row r="1" spans="2:9" x14ac:dyDescent="0.25">
      <c r="I1"/>
    </row>
    <row r="2" spans="2:9" x14ac:dyDescent="0.25">
      <c r="I2"/>
    </row>
    <row r="3" spans="2:9" x14ac:dyDescent="0.25">
      <c r="I3"/>
    </row>
    <row r="4" spans="2:9" x14ac:dyDescent="0.25">
      <c r="I4"/>
    </row>
    <row r="5" spans="2:9" x14ac:dyDescent="0.25">
      <c r="I5"/>
    </row>
    <row r="6" spans="2:9" x14ac:dyDescent="0.25">
      <c r="I6"/>
    </row>
    <row r="7" spans="2:9" ht="15.75" thickBot="1" x14ac:dyDescent="0.3">
      <c r="D7" s="1" t="s">
        <v>43</v>
      </c>
      <c r="I7"/>
    </row>
    <row r="8" spans="2:9" x14ac:dyDescent="0.25">
      <c r="B8" s="77" t="s">
        <v>48</v>
      </c>
      <c r="C8" s="4" t="s">
        <v>50</v>
      </c>
      <c r="D8" s="15"/>
      <c r="F8" s="50" t="s">
        <v>99</v>
      </c>
      <c r="I8"/>
    </row>
    <row r="9" spans="2:9" ht="15.75" thickBot="1" x14ac:dyDescent="0.3">
      <c r="B9" s="78"/>
      <c r="C9" s="5" t="s">
        <v>51</v>
      </c>
      <c r="D9" s="16"/>
      <c r="F9" s="8">
        <f>IF(OR(D16-E70&lt;0,D16-E70&lt;=D16*0.2),D16-E70,IF(OR(D16-E70&lt;0,D16-E70&gt;=D16*0.2),D16*0.2,0))</f>
        <v>0</v>
      </c>
      <c r="I9"/>
    </row>
    <row r="10" spans="2:9" ht="15.75" thickBot="1" x14ac:dyDescent="0.3">
      <c r="B10" s="78"/>
      <c r="C10" s="5" t="s">
        <v>52</v>
      </c>
      <c r="D10" s="16"/>
      <c r="I10"/>
    </row>
    <row r="11" spans="2:9" x14ac:dyDescent="0.25">
      <c r="B11" s="78"/>
      <c r="C11" s="5" t="s">
        <v>53</v>
      </c>
      <c r="D11" s="16"/>
      <c r="F11" s="50" t="s">
        <v>56</v>
      </c>
      <c r="I11"/>
    </row>
    <row r="12" spans="2:9" ht="15.75" thickBot="1" x14ac:dyDescent="0.3">
      <c r="B12" s="78"/>
      <c r="C12" s="5" t="s">
        <v>54</v>
      </c>
      <c r="D12" s="16"/>
      <c r="F12" s="8">
        <f>IF(D16-F9-E70&lt;0,D16-E70,D16-F9-E70)</f>
        <v>0</v>
      </c>
      <c r="I12"/>
    </row>
    <row r="13" spans="2:9" ht="15.75" thickBot="1" x14ac:dyDescent="0.3">
      <c r="B13" s="78"/>
      <c r="C13" s="5" t="s">
        <v>23</v>
      </c>
      <c r="D13" s="16"/>
      <c r="I13"/>
    </row>
    <row r="14" spans="2:9" x14ac:dyDescent="0.25">
      <c r="B14" s="78"/>
      <c r="C14" s="5" t="s">
        <v>55</v>
      </c>
      <c r="D14" s="16"/>
      <c r="F14" s="50" t="s">
        <v>57</v>
      </c>
      <c r="H14" s="50" t="s">
        <v>100</v>
      </c>
      <c r="I14" s="65"/>
    </row>
    <row r="15" spans="2:9" ht="15.75" thickBot="1" x14ac:dyDescent="0.3">
      <c r="B15" s="78"/>
      <c r="C15" s="6" t="s">
        <v>17</v>
      </c>
      <c r="D15" s="17"/>
      <c r="F15" s="9" t="str">
        <f>IFERROR(F12/D16,"")</f>
        <v/>
      </c>
      <c r="H15" s="73"/>
      <c r="I15" s="66"/>
    </row>
    <row r="16" spans="2:9" ht="15.75" thickBot="1" x14ac:dyDescent="0.3">
      <c r="B16" s="49"/>
      <c r="C16" s="7" t="s">
        <v>41</v>
      </c>
      <c r="D16" s="2">
        <f>SUM(D8:D15)</f>
        <v>0</v>
      </c>
      <c r="I16"/>
    </row>
    <row r="17" spans="2:10" x14ac:dyDescent="0.25">
      <c r="I17"/>
    </row>
    <row r="18" spans="2:10" x14ac:dyDescent="0.25">
      <c r="I18"/>
    </row>
    <row r="19" spans="2:10" x14ac:dyDescent="0.25">
      <c r="I19"/>
    </row>
    <row r="20" spans="2:10" x14ac:dyDescent="0.25">
      <c r="I20"/>
    </row>
    <row r="21" spans="2:10" x14ac:dyDescent="0.25">
      <c r="I21"/>
    </row>
    <row r="22" spans="2:10" x14ac:dyDescent="0.25">
      <c r="I22"/>
    </row>
    <row r="23" spans="2:10" ht="15.75" thickBot="1" x14ac:dyDescent="0.3">
      <c r="I23"/>
    </row>
    <row r="24" spans="2:10" x14ac:dyDescent="0.25">
      <c r="B24" s="51" t="s">
        <v>90</v>
      </c>
      <c r="C24" s="52" t="s">
        <v>91</v>
      </c>
      <c r="D24" s="53" t="s">
        <v>49</v>
      </c>
      <c r="E24" s="53" t="s">
        <v>97</v>
      </c>
      <c r="F24" s="54" t="s">
        <v>42</v>
      </c>
      <c r="H24" s="55" t="s">
        <v>91</v>
      </c>
      <c r="I24" s="55" t="s">
        <v>59</v>
      </c>
      <c r="J24" s="55" t="s">
        <v>108</v>
      </c>
    </row>
    <row r="25" spans="2:10" x14ac:dyDescent="0.25">
      <c r="B25" s="79" t="s">
        <v>96</v>
      </c>
      <c r="C25" s="42" t="s">
        <v>23</v>
      </c>
      <c r="D25" s="46"/>
      <c r="E25" s="75">
        <f>SUM(D25:D44)</f>
        <v>0</v>
      </c>
      <c r="F25" s="47"/>
      <c r="H25" s="3" t="s">
        <v>38</v>
      </c>
      <c r="J25" s="10">
        <v>0</v>
      </c>
    </row>
    <row r="26" spans="2:10" x14ac:dyDescent="0.25">
      <c r="B26" s="79"/>
      <c r="C26" s="43" t="s">
        <v>24</v>
      </c>
      <c r="D26" s="45"/>
      <c r="E26" s="74"/>
      <c r="F26" s="13"/>
      <c r="H26" s="3" t="s">
        <v>23</v>
      </c>
      <c r="J26" s="10">
        <v>0</v>
      </c>
    </row>
    <row r="27" spans="2:10" x14ac:dyDescent="0.25">
      <c r="B27" s="79"/>
      <c r="C27" s="43" t="s">
        <v>25</v>
      </c>
      <c r="D27" s="45"/>
      <c r="E27" s="74"/>
      <c r="F27" s="13"/>
      <c r="H27" s="3" t="s">
        <v>34</v>
      </c>
      <c r="J27" s="10">
        <v>0</v>
      </c>
    </row>
    <row r="28" spans="2:10" x14ac:dyDescent="0.25">
      <c r="B28" s="79"/>
      <c r="C28" s="43" t="s">
        <v>0</v>
      </c>
      <c r="D28" s="45"/>
      <c r="E28" s="74"/>
      <c r="F28" s="13"/>
      <c r="H28" s="3" t="s">
        <v>19</v>
      </c>
      <c r="J28" s="10">
        <v>0</v>
      </c>
    </row>
    <row r="29" spans="2:10" x14ac:dyDescent="0.25">
      <c r="B29" s="79"/>
      <c r="C29" s="43" t="s">
        <v>1</v>
      </c>
      <c r="D29" s="45"/>
      <c r="E29" s="74"/>
      <c r="F29" s="13"/>
      <c r="H29" s="3" t="s">
        <v>13</v>
      </c>
      <c r="J29" s="10">
        <v>0</v>
      </c>
    </row>
    <row r="30" spans="2:10" x14ac:dyDescent="0.25">
      <c r="B30" s="79"/>
      <c r="C30" s="43" t="s">
        <v>30</v>
      </c>
      <c r="D30" s="45"/>
      <c r="E30" s="74"/>
      <c r="F30" s="13"/>
      <c r="H30" s="3" t="s">
        <v>22</v>
      </c>
      <c r="J30" s="10">
        <v>0</v>
      </c>
    </row>
    <row r="31" spans="2:10" x14ac:dyDescent="0.25">
      <c r="B31" s="79"/>
      <c r="C31" s="43" t="s">
        <v>33</v>
      </c>
      <c r="D31" s="45"/>
      <c r="E31" s="74"/>
      <c r="F31" s="13"/>
      <c r="H31" s="3" t="s">
        <v>28</v>
      </c>
      <c r="J31" s="10">
        <v>0</v>
      </c>
    </row>
    <row r="32" spans="2:10" x14ac:dyDescent="0.25">
      <c r="B32" s="79"/>
      <c r="C32" s="43" t="s">
        <v>11</v>
      </c>
      <c r="D32" s="45"/>
      <c r="E32" s="74"/>
      <c r="F32" s="13"/>
      <c r="H32" s="3" t="s">
        <v>47</v>
      </c>
      <c r="J32" s="10">
        <v>0</v>
      </c>
    </row>
    <row r="33" spans="2:10" x14ac:dyDescent="0.25">
      <c r="B33" s="79"/>
      <c r="C33" s="43" t="s">
        <v>22</v>
      </c>
      <c r="D33" s="45"/>
      <c r="E33" s="74"/>
      <c r="F33" s="13"/>
      <c r="H33" s="3" t="s">
        <v>3</v>
      </c>
      <c r="J33" s="10">
        <v>0</v>
      </c>
    </row>
    <row r="34" spans="2:10" x14ac:dyDescent="0.25">
      <c r="B34" s="79"/>
      <c r="C34" s="43" t="s">
        <v>2</v>
      </c>
      <c r="D34" s="45"/>
      <c r="E34" s="74"/>
      <c r="F34" s="13"/>
      <c r="H34" s="3" t="s">
        <v>7</v>
      </c>
      <c r="J34" s="10">
        <v>0</v>
      </c>
    </row>
    <row r="35" spans="2:10" x14ac:dyDescent="0.25">
      <c r="B35" s="79"/>
      <c r="C35" s="43" t="s">
        <v>29</v>
      </c>
      <c r="D35" s="45"/>
      <c r="E35" s="74"/>
      <c r="F35" s="13"/>
      <c r="H35" s="3" t="s">
        <v>21</v>
      </c>
      <c r="J35" s="10">
        <v>0</v>
      </c>
    </row>
    <row r="36" spans="2:10" x14ac:dyDescent="0.25">
      <c r="B36" s="79"/>
      <c r="C36" s="43" t="s">
        <v>3</v>
      </c>
      <c r="D36" s="45"/>
      <c r="E36" s="74"/>
      <c r="F36" s="13"/>
      <c r="H36" s="3" t="s">
        <v>11</v>
      </c>
      <c r="J36" s="10">
        <v>0</v>
      </c>
    </row>
    <row r="37" spans="2:10" x14ac:dyDescent="0.25">
      <c r="B37" s="79"/>
      <c r="C37" s="43" t="s">
        <v>5</v>
      </c>
      <c r="D37" s="45"/>
      <c r="E37" s="74"/>
      <c r="F37" s="13"/>
      <c r="H37" s="3" t="s">
        <v>24</v>
      </c>
      <c r="J37" s="10">
        <v>0</v>
      </c>
    </row>
    <row r="38" spans="2:10" x14ac:dyDescent="0.25">
      <c r="B38" s="79"/>
      <c r="C38" s="43" t="s">
        <v>18</v>
      </c>
      <c r="D38" s="45"/>
      <c r="E38" s="74"/>
      <c r="F38" s="13"/>
      <c r="H38" s="3" t="s">
        <v>0</v>
      </c>
      <c r="J38" s="10">
        <v>0</v>
      </c>
    </row>
    <row r="39" spans="2:10" x14ac:dyDescent="0.25">
      <c r="B39" s="79"/>
      <c r="C39" s="43" t="s">
        <v>19</v>
      </c>
      <c r="D39" s="45"/>
      <c r="E39" s="74"/>
      <c r="F39" s="13"/>
      <c r="H39" s="3" t="s">
        <v>1</v>
      </c>
      <c r="J39" s="10">
        <v>0</v>
      </c>
    </row>
    <row r="40" spans="2:10" x14ac:dyDescent="0.25">
      <c r="B40" s="79"/>
      <c r="C40" s="43" t="s">
        <v>34</v>
      </c>
      <c r="D40" s="45"/>
      <c r="E40" s="74"/>
      <c r="F40" s="13"/>
      <c r="H40" s="3" t="s">
        <v>32</v>
      </c>
      <c r="J40" s="10">
        <v>0</v>
      </c>
    </row>
    <row r="41" spans="2:10" x14ac:dyDescent="0.25">
      <c r="B41" s="79"/>
      <c r="C41" s="43" t="s">
        <v>16</v>
      </c>
      <c r="D41" s="45"/>
      <c r="E41" s="74"/>
      <c r="F41" s="13"/>
      <c r="H41" s="3" t="s">
        <v>6</v>
      </c>
      <c r="J41" s="10">
        <v>0</v>
      </c>
    </row>
    <row r="42" spans="2:10" x14ac:dyDescent="0.25">
      <c r="B42" s="79"/>
      <c r="C42" s="43" t="s">
        <v>28</v>
      </c>
      <c r="D42" s="45"/>
      <c r="E42" s="74"/>
      <c r="F42" s="13"/>
      <c r="H42" s="3" t="s">
        <v>45</v>
      </c>
      <c r="J42" s="10">
        <v>0</v>
      </c>
    </row>
    <row r="43" spans="2:10" x14ac:dyDescent="0.25">
      <c r="B43" s="79"/>
      <c r="C43" s="43" t="s">
        <v>14</v>
      </c>
      <c r="D43" s="45"/>
      <c r="E43" s="74"/>
      <c r="F43" s="13"/>
      <c r="H43" s="3" t="s">
        <v>39</v>
      </c>
      <c r="J43" s="10">
        <v>0</v>
      </c>
    </row>
    <row r="44" spans="2:10" x14ac:dyDescent="0.25">
      <c r="B44" s="79"/>
      <c r="C44" s="44" t="s">
        <v>6</v>
      </c>
      <c r="D44" s="48"/>
      <c r="E44" s="76"/>
      <c r="F44" s="14"/>
      <c r="H44" s="3" t="s">
        <v>18</v>
      </c>
      <c r="J44" s="10">
        <v>0</v>
      </c>
    </row>
    <row r="45" spans="2:10" x14ac:dyDescent="0.25">
      <c r="B45" s="79" t="s">
        <v>93</v>
      </c>
      <c r="C45" s="43" t="s">
        <v>44</v>
      </c>
      <c r="D45" s="46"/>
      <c r="E45" s="75">
        <f>SUM(D45:D48)</f>
        <v>0</v>
      </c>
      <c r="F45" s="47"/>
      <c r="H45" s="3" t="s">
        <v>35</v>
      </c>
      <c r="J45" s="10">
        <v>0</v>
      </c>
    </row>
    <row r="46" spans="2:10" x14ac:dyDescent="0.25">
      <c r="B46" s="79"/>
      <c r="C46" s="43" t="s">
        <v>45</v>
      </c>
      <c r="D46" s="45"/>
      <c r="E46" s="74"/>
      <c r="F46" s="13"/>
      <c r="H46" s="3" t="s">
        <v>46</v>
      </c>
      <c r="J46" s="10">
        <v>0</v>
      </c>
    </row>
    <row r="47" spans="2:10" x14ac:dyDescent="0.25">
      <c r="B47" s="79"/>
      <c r="C47" s="43" t="s">
        <v>35</v>
      </c>
      <c r="D47" s="45"/>
      <c r="E47" s="74"/>
      <c r="F47" s="13"/>
      <c r="H47" s="3" t="s">
        <v>36</v>
      </c>
      <c r="J47" s="10">
        <v>0</v>
      </c>
    </row>
    <row r="48" spans="2:10" x14ac:dyDescent="0.25">
      <c r="B48" s="79"/>
      <c r="C48" s="44" t="s">
        <v>36</v>
      </c>
      <c r="D48" s="48"/>
      <c r="E48" s="76"/>
      <c r="F48" s="14"/>
      <c r="H48" s="3" t="s">
        <v>9</v>
      </c>
      <c r="J48" s="10">
        <v>0</v>
      </c>
    </row>
    <row r="49" spans="2:10" x14ac:dyDescent="0.25">
      <c r="B49" s="79" t="s">
        <v>94</v>
      </c>
      <c r="C49" s="43" t="s">
        <v>12</v>
      </c>
      <c r="D49" s="46"/>
      <c r="E49" s="75">
        <f>SUM(D49:D53)</f>
        <v>0</v>
      </c>
      <c r="F49" s="47"/>
      <c r="H49" s="3" t="s">
        <v>31</v>
      </c>
      <c r="J49" s="10">
        <v>0</v>
      </c>
    </row>
    <row r="50" spans="2:10" x14ac:dyDescent="0.25">
      <c r="B50" s="79"/>
      <c r="C50" s="43" t="s">
        <v>13</v>
      </c>
      <c r="D50" s="45"/>
      <c r="E50" s="74"/>
      <c r="F50" s="13"/>
      <c r="H50" s="3" t="s">
        <v>30</v>
      </c>
      <c r="J50" s="10">
        <v>0</v>
      </c>
    </row>
    <row r="51" spans="2:10" x14ac:dyDescent="0.25">
      <c r="B51" s="79"/>
      <c r="C51" s="43" t="s">
        <v>9</v>
      </c>
      <c r="D51" s="45"/>
      <c r="E51" s="74"/>
      <c r="F51" s="13"/>
      <c r="H51" s="3" t="s">
        <v>2</v>
      </c>
      <c r="J51" s="10">
        <v>0</v>
      </c>
    </row>
    <row r="52" spans="2:10" x14ac:dyDescent="0.25">
      <c r="B52" s="79"/>
      <c r="C52" s="43" t="s">
        <v>7</v>
      </c>
      <c r="D52" s="45"/>
      <c r="E52" s="74"/>
      <c r="F52" s="13"/>
      <c r="H52" s="3" t="s">
        <v>25</v>
      </c>
      <c r="J52" s="10">
        <v>0</v>
      </c>
    </row>
    <row r="53" spans="2:10" x14ac:dyDescent="0.25">
      <c r="B53" s="79"/>
      <c r="C53" s="44" t="s">
        <v>8</v>
      </c>
      <c r="D53" s="48"/>
      <c r="E53" s="76"/>
      <c r="F53" s="14"/>
      <c r="H53" s="3" t="s">
        <v>26</v>
      </c>
      <c r="J53" s="10">
        <v>0</v>
      </c>
    </row>
    <row r="54" spans="2:10" ht="15" customHeight="1" x14ac:dyDescent="0.25">
      <c r="B54" s="80" t="s">
        <v>98</v>
      </c>
      <c r="C54" s="43" t="s">
        <v>32</v>
      </c>
      <c r="D54" s="46"/>
      <c r="E54" s="75">
        <f>SUM(D54:D56)</f>
        <v>0</v>
      </c>
      <c r="F54" s="47"/>
      <c r="H54" s="3" t="s">
        <v>44</v>
      </c>
      <c r="J54" s="10">
        <v>0</v>
      </c>
    </row>
    <row r="55" spans="2:10" x14ac:dyDescent="0.25">
      <c r="B55" s="80"/>
      <c r="C55" s="43" t="s">
        <v>37</v>
      </c>
      <c r="D55" s="45"/>
      <c r="E55" s="74"/>
      <c r="F55" s="13"/>
      <c r="H55" s="3" t="s">
        <v>17</v>
      </c>
      <c r="J55" s="10">
        <v>0</v>
      </c>
    </row>
    <row r="56" spans="2:10" x14ac:dyDescent="0.25">
      <c r="B56" s="80"/>
      <c r="C56" s="44" t="s">
        <v>38</v>
      </c>
      <c r="D56" s="48"/>
      <c r="E56" s="76"/>
      <c r="F56" s="14"/>
      <c r="H56" s="3" t="s">
        <v>10</v>
      </c>
      <c r="J56" s="10">
        <v>0</v>
      </c>
    </row>
    <row r="57" spans="2:10" x14ac:dyDescent="0.25">
      <c r="B57" s="79" t="s">
        <v>92</v>
      </c>
      <c r="C57" s="43" t="s">
        <v>47</v>
      </c>
      <c r="D57" s="46"/>
      <c r="E57" s="75">
        <f>SUM(D57:D62)</f>
        <v>0</v>
      </c>
      <c r="F57" s="47"/>
      <c r="H57" s="3" t="s">
        <v>4</v>
      </c>
      <c r="J57" s="10">
        <v>0</v>
      </c>
    </row>
    <row r="58" spans="2:10" x14ac:dyDescent="0.25">
      <c r="B58" s="79"/>
      <c r="C58" s="43" t="s">
        <v>21</v>
      </c>
      <c r="D58" s="45"/>
      <c r="E58" s="74"/>
      <c r="F58" s="13"/>
      <c r="H58" s="3" t="s">
        <v>27</v>
      </c>
      <c r="J58" s="10">
        <v>0</v>
      </c>
    </row>
    <row r="59" spans="2:10" x14ac:dyDescent="0.25">
      <c r="B59" s="79"/>
      <c r="C59" s="43" t="s">
        <v>46</v>
      </c>
      <c r="D59" s="45"/>
      <c r="E59" s="74"/>
      <c r="F59" s="13"/>
      <c r="H59" s="3" t="s">
        <v>14</v>
      </c>
      <c r="J59" s="10">
        <v>0</v>
      </c>
    </row>
    <row r="60" spans="2:10" x14ac:dyDescent="0.25">
      <c r="B60" s="79"/>
      <c r="C60" s="43" t="s">
        <v>20</v>
      </c>
      <c r="D60" s="45"/>
      <c r="E60" s="74"/>
      <c r="F60" s="13"/>
      <c r="H60" s="3" t="s">
        <v>12</v>
      </c>
      <c r="J60" s="10">
        <v>0</v>
      </c>
    </row>
    <row r="61" spans="2:10" x14ac:dyDescent="0.25">
      <c r="B61" s="79"/>
      <c r="C61" s="43" t="s">
        <v>15</v>
      </c>
      <c r="D61" s="45"/>
      <c r="E61" s="74"/>
      <c r="F61" s="13"/>
      <c r="H61" s="3" t="s">
        <v>16</v>
      </c>
      <c r="J61" s="10">
        <v>0</v>
      </c>
    </row>
    <row r="62" spans="2:10" x14ac:dyDescent="0.25">
      <c r="B62" s="79"/>
      <c r="C62" s="44" t="s">
        <v>26</v>
      </c>
      <c r="D62" s="48"/>
      <c r="E62" s="76"/>
      <c r="F62" s="14"/>
      <c r="H62" s="3" t="s">
        <v>40</v>
      </c>
      <c r="J62" s="10">
        <v>0</v>
      </c>
    </row>
    <row r="63" spans="2:10" x14ac:dyDescent="0.25">
      <c r="B63" s="79" t="s">
        <v>17</v>
      </c>
      <c r="C63" s="43" t="s">
        <v>27</v>
      </c>
      <c r="D63" s="12"/>
      <c r="E63" s="74">
        <f>SUM(D63:D69)</f>
        <v>0</v>
      </c>
      <c r="F63" s="13"/>
      <c r="H63" s="3" t="s">
        <v>37</v>
      </c>
      <c r="J63" s="10">
        <v>0</v>
      </c>
    </row>
    <row r="64" spans="2:10" x14ac:dyDescent="0.25">
      <c r="B64" s="79"/>
      <c r="C64" s="43" t="s">
        <v>10</v>
      </c>
      <c r="D64" s="12"/>
      <c r="E64" s="74"/>
      <c r="F64" s="13"/>
      <c r="H64" s="3" t="s">
        <v>5</v>
      </c>
      <c r="J64" s="10">
        <v>0</v>
      </c>
    </row>
    <row r="65" spans="2:10" x14ac:dyDescent="0.25">
      <c r="B65" s="79"/>
      <c r="C65" s="43" t="s">
        <v>39</v>
      </c>
      <c r="D65" s="12"/>
      <c r="E65" s="74"/>
      <c r="F65" s="13"/>
      <c r="H65" s="3" t="s">
        <v>33</v>
      </c>
      <c r="I65" s="11">
        <v>10</v>
      </c>
      <c r="J65" s="10">
        <v>1</v>
      </c>
    </row>
    <row r="66" spans="2:10" x14ac:dyDescent="0.25">
      <c r="B66" s="79"/>
      <c r="C66" s="43" t="s">
        <v>40</v>
      </c>
      <c r="D66" s="12"/>
      <c r="E66" s="74"/>
      <c r="F66" s="13"/>
      <c r="H66" s="3" t="s">
        <v>20</v>
      </c>
      <c r="J66" s="10">
        <v>0</v>
      </c>
    </row>
    <row r="67" spans="2:10" x14ac:dyDescent="0.25">
      <c r="B67" s="79"/>
      <c r="C67" s="43" t="s">
        <v>4</v>
      </c>
      <c r="D67" s="12"/>
      <c r="E67" s="74"/>
      <c r="F67" s="13"/>
      <c r="H67" s="3" t="s">
        <v>29</v>
      </c>
      <c r="J67" s="10">
        <v>0</v>
      </c>
    </row>
    <row r="68" spans="2:10" x14ac:dyDescent="0.25">
      <c r="B68" s="79"/>
      <c r="C68" s="43" t="s">
        <v>31</v>
      </c>
      <c r="D68" s="12"/>
      <c r="E68" s="74"/>
      <c r="F68" s="13"/>
      <c r="H68" s="3" t="s">
        <v>15</v>
      </c>
      <c r="J68" s="10">
        <v>0</v>
      </c>
    </row>
    <row r="69" spans="2:10" x14ac:dyDescent="0.25">
      <c r="B69" s="79"/>
      <c r="C69" s="44" t="s">
        <v>17</v>
      </c>
      <c r="D69" s="12"/>
      <c r="E69" s="74"/>
      <c r="F69" s="13"/>
      <c r="H69" s="3" t="s">
        <v>8</v>
      </c>
      <c r="J69" s="10">
        <v>0</v>
      </c>
    </row>
    <row r="70" spans="2:10" ht="15.75" thickBot="1" x14ac:dyDescent="0.3">
      <c r="B70" s="56"/>
      <c r="C70" s="57"/>
      <c r="D70" s="58" t="s">
        <v>41</v>
      </c>
      <c r="E70" s="59">
        <f>SUM(E25:E69)</f>
        <v>0</v>
      </c>
      <c r="F70" s="60"/>
      <c r="H70" s="61" t="s">
        <v>58</v>
      </c>
      <c r="I70" s="62">
        <v>10</v>
      </c>
      <c r="J70" s="63">
        <v>1</v>
      </c>
    </row>
    <row r="72" spans="2:10" x14ac:dyDescent="0.25">
      <c r="I72"/>
    </row>
    <row r="73" spans="2:10" x14ac:dyDescent="0.25">
      <c r="I73"/>
    </row>
    <row r="74" spans="2:10" x14ac:dyDescent="0.25">
      <c r="I74"/>
    </row>
    <row r="75" spans="2:10" x14ac:dyDescent="0.25">
      <c r="I75"/>
    </row>
    <row r="76" spans="2:10" x14ac:dyDescent="0.25">
      <c r="I76"/>
    </row>
    <row r="77" spans="2:10" x14ac:dyDescent="0.25">
      <c r="I77"/>
    </row>
    <row r="78" spans="2:10" x14ac:dyDescent="0.25">
      <c r="I78"/>
    </row>
    <row r="79" spans="2:10" x14ac:dyDescent="0.25">
      <c r="I79"/>
    </row>
    <row r="80" spans="2:10" x14ac:dyDescent="0.25">
      <c r="I80"/>
    </row>
    <row r="81" spans="9:9" x14ac:dyDescent="0.25">
      <c r="I81"/>
    </row>
    <row r="82" spans="9:9" x14ac:dyDescent="0.25">
      <c r="I82"/>
    </row>
    <row r="83" spans="9:9" x14ac:dyDescent="0.25">
      <c r="I83"/>
    </row>
    <row r="84" spans="9:9" x14ac:dyDescent="0.25">
      <c r="I84"/>
    </row>
    <row r="85" spans="9:9" x14ac:dyDescent="0.25">
      <c r="I85"/>
    </row>
    <row r="86" spans="9:9" x14ac:dyDescent="0.25">
      <c r="I86"/>
    </row>
    <row r="87" spans="9:9" x14ac:dyDescent="0.25">
      <c r="I87"/>
    </row>
    <row r="88" spans="9:9" x14ac:dyDescent="0.25">
      <c r="I88"/>
    </row>
    <row r="89" spans="9:9" x14ac:dyDescent="0.25">
      <c r="I89"/>
    </row>
    <row r="90" spans="9:9" x14ac:dyDescent="0.25">
      <c r="I90"/>
    </row>
    <row r="91" spans="9:9" x14ac:dyDescent="0.25">
      <c r="I91"/>
    </row>
    <row r="92" spans="9:9" x14ac:dyDescent="0.25">
      <c r="I92"/>
    </row>
    <row r="93" spans="9:9" x14ac:dyDescent="0.25">
      <c r="I93"/>
    </row>
    <row r="94" spans="9:9" x14ac:dyDescent="0.25">
      <c r="I94"/>
    </row>
    <row r="95" spans="9:9" x14ac:dyDescent="0.25">
      <c r="I95"/>
    </row>
    <row r="96" spans="9:9" x14ac:dyDescent="0.25">
      <c r="I96"/>
    </row>
    <row r="97" spans="9:9" x14ac:dyDescent="0.25">
      <c r="I97"/>
    </row>
    <row r="98" spans="9:9" x14ac:dyDescent="0.25">
      <c r="I98"/>
    </row>
    <row r="99" spans="9:9" x14ac:dyDescent="0.25">
      <c r="I99"/>
    </row>
    <row r="100" spans="9:9" x14ac:dyDescent="0.25">
      <c r="I100"/>
    </row>
    <row r="101" spans="9:9" x14ac:dyDescent="0.25">
      <c r="I101"/>
    </row>
    <row r="102" spans="9:9" x14ac:dyDescent="0.25">
      <c r="I102"/>
    </row>
    <row r="103" spans="9:9" x14ac:dyDescent="0.25">
      <c r="I103"/>
    </row>
    <row r="104" spans="9:9" x14ac:dyDescent="0.25">
      <c r="I104"/>
    </row>
    <row r="105" spans="9:9" x14ac:dyDescent="0.25">
      <c r="I105"/>
    </row>
    <row r="106" spans="9:9" x14ac:dyDescent="0.25">
      <c r="I106"/>
    </row>
    <row r="107" spans="9:9" x14ac:dyDescent="0.25">
      <c r="I107"/>
    </row>
    <row r="108" spans="9:9" x14ac:dyDescent="0.25">
      <c r="I108"/>
    </row>
    <row r="109" spans="9:9" x14ac:dyDescent="0.25">
      <c r="I109"/>
    </row>
    <row r="110" spans="9:9" x14ac:dyDescent="0.25">
      <c r="I110"/>
    </row>
    <row r="111" spans="9:9" x14ac:dyDescent="0.25">
      <c r="I111"/>
    </row>
    <row r="112" spans="9:9" x14ac:dyDescent="0.25">
      <c r="I112"/>
    </row>
    <row r="113" spans="9:9" x14ac:dyDescent="0.25">
      <c r="I113"/>
    </row>
    <row r="114" spans="9:9" x14ac:dyDescent="0.25">
      <c r="I114"/>
    </row>
    <row r="115" spans="9:9" x14ac:dyDescent="0.25">
      <c r="I115"/>
    </row>
    <row r="116" spans="9:9" x14ac:dyDescent="0.25">
      <c r="I116"/>
    </row>
    <row r="117" spans="9:9" x14ac:dyDescent="0.25">
      <c r="I117"/>
    </row>
    <row r="118" spans="9:9" x14ac:dyDescent="0.25">
      <c r="I118"/>
    </row>
    <row r="119" spans="9:9" x14ac:dyDescent="0.25">
      <c r="I119"/>
    </row>
    <row r="120" spans="9:9" x14ac:dyDescent="0.25">
      <c r="I120"/>
    </row>
    <row r="121" spans="9:9" x14ac:dyDescent="0.25">
      <c r="I121"/>
    </row>
    <row r="122" spans="9:9" x14ac:dyDescent="0.25">
      <c r="I122"/>
    </row>
    <row r="123" spans="9:9" x14ac:dyDescent="0.25">
      <c r="I123"/>
    </row>
    <row r="124" spans="9:9" x14ac:dyDescent="0.25">
      <c r="I124"/>
    </row>
    <row r="125" spans="9:9" x14ac:dyDescent="0.25">
      <c r="I125"/>
    </row>
  </sheetData>
  <autoFilter ref="B24:F70" xr:uid="{309D5004-86D2-4D08-A1A7-93241799EA2F}"/>
  <mergeCells count="13">
    <mergeCell ref="B49:B53"/>
    <mergeCell ref="E49:E53"/>
    <mergeCell ref="B8:B15"/>
    <mergeCell ref="B25:B44"/>
    <mergeCell ref="E25:E44"/>
    <mergeCell ref="B45:B48"/>
    <mergeCell ref="E45:E48"/>
    <mergeCell ref="B54:B56"/>
    <mergeCell ref="E54:E56"/>
    <mergeCell ref="B57:B62"/>
    <mergeCell ref="E57:E62"/>
    <mergeCell ref="B63:B69"/>
    <mergeCell ref="E63:E69"/>
  </mergeCells>
  <conditionalFormatting sqref="F12">
    <cfRule type="cellIs" dxfId="1364" priority="3" operator="lessThan">
      <formula>0</formula>
    </cfRule>
    <cfRule type="cellIs" dxfId="1363" priority="4" operator="greaterThan">
      <formula>0</formula>
    </cfRule>
  </conditionalFormatting>
  <conditionalFormatting sqref="F9">
    <cfRule type="cellIs" dxfId="1362" priority="1" operator="lessThan">
      <formula>0</formula>
    </cfRule>
    <cfRule type="cellIs" dxfId="1361" priority="2" operator="greaterThan">
      <formula>0</formula>
    </cfRule>
  </conditionalFormatting>
  <pageMargins left="0.7" right="0.7" top="0.75" bottom="0.75" header="0.3" footer="0.3"/>
  <pageSetup paperSize="9" orientation="portrait" horizontalDpi="300" verticalDpi="300" r:id="rId2"/>
  <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CD5BC8-156B-4C9B-88B2-F69F18F5653D}">
  <sheetPr>
    <tabColor theme="7" tint="-0.249977111117893"/>
  </sheetPr>
  <dimension ref="B1:J125"/>
  <sheetViews>
    <sheetView showGridLines="0" topLeftCell="D24" zoomScaleNormal="100" workbookViewId="0">
      <selection activeCell="J24" sqref="J24"/>
    </sheetView>
  </sheetViews>
  <sheetFormatPr defaultRowHeight="15" x14ac:dyDescent="0.25"/>
  <cols>
    <col min="1" max="1" width="4.7109375" customWidth="1"/>
    <col min="2" max="2" width="17.85546875" bestFit="1" customWidth="1"/>
    <col min="3" max="3" width="19.7109375" customWidth="1"/>
    <col min="4" max="4" width="15.5703125" bestFit="1" customWidth="1"/>
    <col min="5" max="5" width="26.28515625" bestFit="1" customWidth="1"/>
    <col min="6" max="6" width="16.42578125" customWidth="1"/>
    <col min="8" max="8" width="19.7109375" bestFit="1" customWidth="1"/>
    <col min="9" max="9" width="22.42578125" style="11" bestFit="1" customWidth="1"/>
    <col min="10" max="10" width="24.42578125" bestFit="1" customWidth="1"/>
  </cols>
  <sheetData>
    <row r="1" spans="2:9" x14ac:dyDescent="0.25">
      <c r="I1"/>
    </row>
    <row r="2" spans="2:9" x14ac:dyDescent="0.25">
      <c r="I2"/>
    </row>
    <row r="3" spans="2:9" x14ac:dyDescent="0.25">
      <c r="I3"/>
    </row>
    <row r="4" spans="2:9" x14ac:dyDescent="0.25">
      <c r="I4"/>
    </row>
    <row r="5" spans="2:9" x14ac:dyDescent="0.25">
      <c r="I5"/>
    </row>
    <row r="6" spans="2:9" x14ac:dyDescent="0.25">
      <c r="I6"/>
    </row>
    <row r="7" spans="2:9" ht="15.75" thickBot="1" x14ac:dyDescent="0.3">
      <c r="D7" s="1" t="s">
        <v>43</v>
      </c>
      <c r="I7"/>
    </row>
    <row r="8" spans="2:9" x14ac:dyDescent="0.25">
      <c r="B8" s="77" t="s">
        <v>48</v>
      </c>
      <c r="C8" s="4" t="s">
        <v>50</v>
      </c>
      <c r="D8" s="15"/>
      <c r="F8" s="50" t="s">
        <v>99</v>
      </c>
      <c r="I8"/>
    </row>
    <row r="9" spans="2:9" ht="15.75" thickBot="1" x14ac:dyDescent="0.3">
      <c r="B9" s="78"/>
      <c r="C9" s="5" t="s">
        <v>51</v>
      </c>
      <c r="D9" s="16"/>
      <c r="F9" s="8">
        <f>IF(OR(D16-E70&lt;0,D16-E70&lt;=D16*0.2),D16-E70,IF(OR(D16-E70&lt;0,D16-E70&gt;=D16*0.2),D16*0.2,0))</f>
        <v>0</v>
      </c>
      <c r="I9"/>
    </row>
    <row r="10" spans="2:9" ht="15.75" thickBot="1" x14ac:dyDescent="0.3">
      <c r="B10" s="78"/>
      <c r="C10" s="5" t="s">
        <v>52</v>
      </c>
      <c r="D10" s="16"/>
      <c r="I10"/>
    </row>
    <row r="11" spans="2:9" x14ac:dyDescent="0.25">
      <c r="B11" s="78"/>
      <c r="C11" s="5" t="s">
        <v>53</v>
      </c>
      <c r="D11" s="16"/>
      <c r="F11" s="50" t="s">
        <v>56</v>
      </c>
      <c r="I11"/>
    </row>
    <row r="12" spans="2:9" ht="15.75" thickBot="1" x14ac:dyDescent="0.3">
      <c r="B12" s="78"/>
      <c r="C12" s="5" t="s">
        <v>54</v>
      </c>
      <c r="D12" s="16"/>
      <c r="F12" s="8">
        <f>IF(D16-F9-E70&lt;0,D16-E70,D16-F9-E70)</f>
        <v>0</v>
      </c>
      <c r="I12"/>
    </row>
    <row r="13" spans="2:9" ht="15.75" thickBot="1" x14ac:dyDescent="0.3">
      <c r="B13" s="78"/>
      <c r="C13" s="5" t="s">
        <v>23</v>
      </c>
      <c r="D13" s="16"/>
      <c r="I13"/>
    </row>
    <row r="14" spans="2:9" x14ac:dyDescent="0.25">
      <c r="B14" s="78"/>
      <c r="C14" s="5" t="s">
        <v>55</v>
      </c>
      <c r="D14" s="16"/>
      <c r="F14" s="50" t="s">
        <v>57</v>
      </c>
      <c r="H14" s="50" t="s">
        <v>100</v>
      </c>
      <c r="I14" s="65"/>
    </row>
    <row r="15" spans="2:9" ht="15.75" thickBot="1" x14ac:dyDescent="0.3">
      <c r="B15" s="78"/>
      <c r="C15" s="6" t="s">
        <v>17</v>
      </c>
      <c r="D15" s="17"/>
      <c r="F15" s="9" t="str">
        <f>IFERROR(F12/D16,"")</f>
        <v/>
      </c>
      <c r="H15" s="73"/>
      <c r="I15" s="66"/>
    </row>
    <row r="16" spans="2:9" ht="15.75" thickBot="1" x14ac:dyDescent="0.3">
      <c r="B16" s="49"/>
      <c r="C16" s="7" t="s">
        <v>41</v>
      </c>
      <c r="D16" s="2">
        <f>SUM(D8:D15)</f>
        <v>0</v>
      </c>
      <c r="I16"/>
    </row>
    <row r="17" spans="2:10" x14ac:dyDescent="0.25">
      <c r="I17"/>
    </row>
    <row r="18" spans="2:10" x14ac:dyDescent="0.25">
      <c r="I18"/>
    </row>
    <row r="19" spans="2:10" x14ac:dyDescent="0.25">
      <c r="I19"/>
    </row>
    <row r="20" spans="2:10" x14ac:dyDescent="0.25">
      <c r="I20"/>
    </row>
    <row r="21" spans="2:10" x14ac:dyDescent="0.25">
      <c r="I21"/>
    </row>
    <row r="22" spans="2:10" x14ac:dyDescent="0.25">
      <c r="I22"/>
    </row>
    <row r="23" spans="2:10" ht="15.75" thickBot="1" x14ac:dyDescent="0.3">
      <c r="I23"/>
    </row>
    <row r="24" spans="2:10" x14ac:dyDescent="0.25">
      <c r="B24" s="51" t="s">
        <v>90</v>
      </c>
      <c r="C24" s="52" t="s">
        <v>91</v>
      </c>
      <c r="D24" s="53" t="s">
        <v>49</v>
      </c>
      <c r="E24" s="53" t="s">
        <v>97</v>
      </c>
      <c r="F24" s="54" t="s">
        <v>42</v>
      </c>
      <c r="H24" s="86" t="s">
        <v>91</v>
      </c>
      <c r="I24" s="86" t="s">
        <v>59</v>
      </c>
      <c r="J24" s="86" t="s">
        <v>108</v>
      </c>
    </row>
    <row r="25" spans="2:10" x14ac:dyDescent="0.25">
      <c r="B25" s="79" t="s">
        <v>96</v>
      </c>
      <c r="C25" s="42" t="s">
        <v>23</v>
      </c>
      <c r="D25" s="46"/>
      <c r="E25" s="75">
        <f>SUM(D25:D44)</f>
        <v>0</v>
      </c>
      <c r="F25" s="47"/>
      <c r="H25" s="3" t="s">
        <v>38</v>
      </c>
      <c r="J25" s="10" t="e">
        <v>#DIV/0!</v>
      </c>
    </row>
    <row r="26" spans="2:10" x14ac:dyDescent="0.25">
      <c r="B26" s="79"/>
      <c r="C26" s="43" t="s">
        <v>24</v>
      </c>
      <c r="D26" s="45"/>
      <c r="E26" s="74"/>
      <c r="F26" s="13"/>
      <c r="H26" s="3" t="s">
        <v>23</v>
      </c>
      <c r="J26" s="10" t="e">
        <v>#DIV/0!</v>
      </c>
    </row>
    <row r="27" spans="2:10" x14ac:dyDescent="0.25">
      <c r="B27" s="79"/>
      <c r="C27" s="43" t="s">
        <v>25</v>
      </c>
      <c r="D27" s="45"/>
      <c r="E27" s="74"/>
      <c r="F27" s="13"/>
      <c r="H27" s="3" t="s">
        <v>34</v>
      </c>
      <c r="J27" s="10" t="e">
        <v>#DIV/0!</v>
      </c>
    </row>
    <row r="28" spans="2:10" x14ac:dyDescent="0.25">
      <c r="B28" s="79"/>
      <c r="C28" s="43" t="s">
        <v>0</v>
      </c>
      <c r="D28" s="45"/>
      <c r="E28" s="74"/>
      <c r="F28" s="13"/>
      <c r="H28" s="3" t="s">
        <v>19</v>
      </c>
      <c r="J28" s="10" t="e">
        <v>#DIV/0!</v>
      </c>
    </row>
    <row r="29" spans="2:10" x14ac:dyDescent="0.25">
      <c r="B29" s="79"/>
      <c r="C29" s="43" t="s">
        <v>1</v>
      </c>
      <c r="D29" s="45"/>
      <c r="E29" s="74"/>
      <c r="F29" s="13"/>
      <c r="H29" s="3" t="s">
        <v>13</v>
      </c>
      <c r="J29" s="10" t="e">
        <v>#DIV/0!</v>
      </c>
    </row>
    <row r="30" spans="2:10" x14ac:dyDescent="0.25">
      <c r="B30" s="79"/>
      <c r="C30" s="43" t="s">
        <v>30</v>
      </c>
      <c r="D30" s="45"/>
      <c r="E30" s="74"/>
      <c r="F30" s="13"/>
      <c r="H30" s="3" t="s">
        <v>22</v>
      </c>
      <c r="J30" s="10" t="e">
        <v>#DIV/0!</v>
      </c>
    </row>
    <row r="31" spans="2:10" x14ac:dyDescent="0.25">
      <c r="B31" s="79"/>
      <c r="C31" s="43" t="s">
        <v>33</v>
      </c>
      <c r="D31" s="45"/>
      <c r="E31" s="74"/>
      <c r="F31" s="13"/>
      <c r="H31" s="3" t="s">
        <v>28</v>
      </c>
      <c r="J31" s="10" t="e">
        <v>#DIV/0!</v>
      </c>
    </row>
    <row r="32" spans="2:10" x14ac:dyDescent="0.25">
      <c r="B32" s="79"/>
      <c r="C32" s="43" t="s">
        <v>11</v>
      </c>
      <c r="D32" s="45"/>
      <c r="E32" s="74"/>
      <c r="F32" s="13"/>
      <c r="H32" s="3" t="s">
        <v>47</v>
      </c>
      <c r="J32" s="10" t="e">
        <v>#DIV/0!</v>
      </c>
    </row>
    <row r="33" spans="2:10" x14ac:dyDescent="0.25">
      <c r="B33" s="79"/>
      <c r="C33" s="43" t="s">
        <v>22</v>
      </c>
      <c r="D33" s="45"/>
      <c r="E33" s="74"/>
      <c r="F33" s="13"/>
      <c r="H33" s="3" t="s">
        <v>3</v>
      </c>
      <c r="J33" s="10" t="e">
        <v>#DIV/0!</v>
      </c>
    </row>
    <row r="34" spans="2:10" x14ac:dyDescent="0.25">
      <c r="B34" s="79"/>
      <c r="C34" s="43" t="s">
        <v>2</v>
      </c>
      <c r="D34" s="45"/>
      <c r="E34" s="74"/>
      <c r="F34" s="13"/>
      <c r="H34" s="3" t="s">
        <v>7</v>
      </c>
      <c r="J34" s="10" t="e">
        <v>#DIV/0!</v>
      </c>
    </row>
    <row r="35" spans="2:10" x14ac:dyDescent="0.25">
      <c r="B35" s="79"/>
      <c r="C35" s="43" t="s">
        <v>29</v>
      </c>
      <c r="D35" s="45"/>
      <c r="E35" s="74"/>
      <c r="F35" s="13"/>
      <c r="H35" s="3" t="s">
        <v>21</v>
      </c>
      <c r="J35" s="10" t="e">
        <v>#DIV/0!</v>
      </c>
    </row>
    <row r="36" spans="2:10" x14ac:dyDescent="0.25">
      <c r="B36" s="79"/>
      <c r="C36" s="43" t="s">
        <v>3</v>
      </c>
      <c r="D36" s="45"/>
      <c r="E36" s="74"/>
      <c r="F36" s="13"/>
      <c r="H36" s="3" t="s">
        <v>11</v>
      </c>
      <c r="J36" s="10" t="e">
        <v>#DIV/0!</v>
      </c>
    </row>
    <row r="37" spans="2:10" x14ac:dyDescent="0.25">
      <c r="B37" s="79"/>
      <c r="C37" s="43" t="s">
        <v>5</v>
      </c>
      <c r="D37" s="45"/>
      <c r="E37" s="74"/>
      <c r="F37" s="13"/>
      <c r="H37" s="3" t="s">
        <v>24</v>
      </c>
      <c r="J37" s="10" t="e">
        <v>#DIV/0!</v>
      </c>
    </row>
    <row r="38" spans="2:10" x14ac:dyDescent="0.25">
      <c r="B38" s="79"/>
      <c r="C38" s="43" t="s">
        <v>18</v>
      </c>
      <c r="D38" s="45"/>
      <c r="E38" s="74"/>
      <c r="F38" s="13"/>
      <c r="H38" s="3" t="s">
        <v>0</v>
      </c>
      <c r="J38" s="10" t="e">
        <v>#DIV/0!</v>
      </c>
    </row>
    <row r="39" spans="2:10" x14ac:dyDescent="0.25">
      <c r="B39" s="79"/>
      <c r="C39" s="43" t="s">
        <v>19</v>
      </c>
      <c r="D39" s="45"/>
      <c r="E39" s="74"/>
      <c r="F39" s="13"/>
      <c r="H39" s="3" t="s">
        <v>1</v>
      </c>
      <c r="J39" s="10" t="e">
        <v>#DIV/0!</v>
      </c>
    </row>
    <row r="40" spans="2:10" x14ac:dyDescent="0.25">
      <c r="B40" s="79"/>
      <c r="C40" s="43" t="s">
        <v>34</v>
      </c>
      <c r="D40" s="45"/>
      <c r="E40" s="74"/>
      <c r="F40" s="13"/>
      <c r="H40" s="3" t="s">
        <v>32</v>
      </c>
      <c r="J40" s="10" t="e">
        <v>#DIV/0!</v>
      </c>
    </row>
    <row r="41" spans="2:10" x14ac:dyDescent="0.25">
      <c r="B41" s="79"/>
      <c r="C41" s="43" t="s">
        <v>16</v>
      </c>
      <c r="D41" s="45"/>
      <c r="E41" s="74"/>
      <c r="F41" s="13"/>
      <c r="H41" s="3" t="s">
        <v>6</v>
      </c>
      <c r="J41" s="10" t="e">
        <v>#DIV/0!</v>
      </c>
    </row>
    <row r="42" spans="2:10" x14ac:dyDescent="0.25">
      <c r="B42" s="79"/>
      <c r="C42" s="43" t="s">
        <v>28</v>
      </c>
      <c r="D42" s="45"/>
      <c r="E42" s="74"/>
      <c r="F42" s="13"/>
      <c r="H42" s="3" t="s">
        <v>45</v>
      </c>
      <c r="J42" s="10" t="e">
        <v>#DIV/0!</v>
      </c>
    </row>
    <row r="43" spans="2:10" x14ac:dyDescent="0.25">
      <c r="B43" s="79"/>
      <c r="C43" s="43" t="s">
        <v>14</v>
      </c>
      <c r="D43" s="45"/>
      <c r="E43" s="74"/>
      <c r="F43" s="13"/>
      <c r="H43" s="3" t="s">
        <v>39</v>
      </c>
      <c r="J43" s="10" t="e">
        <v>#DIV/0!</v>
      </c>
    </row>
    <row r="44" spans="2:10" x14ac:dyDescent="0.25">
      <c r="B44" s="79"/>
      <c r="C44" s="44" t="s">
        <v>6</v>
      </c>
      <c r="D44" s="48"/>
      <c r="E44" s="76"/>
      <c r="F44" s="14"/>
      <c r="H44" s="3" t="s">
        <v>18</v>
      </c>
      <c r="J44" s="10" t="e">
        <v>#DIV/0!</v>
      </c>
    </row>
    <row r="45" spans="2:10" x14ac:dyDescent="0.25">
      <c r="B45" s="79" t="s">
        <v>93</v>
      </c>
      <c r="C45" s="43" t="s">
        <v>44</v>
      </c>
      <c r="D45" s="46"/>
      <c r="E45" s="75">
        <f>SUM(D45:D48)</f>
        <v>0</v>
      </c>
      <c r="F45" s="47"/>
      <c r="H45" s="3" t="s">
        <v>35</v>
      </c>
      <c r="J45" s="10" t="e">
        <v>#DIV/0!</v>
      </c>
    </row>
    <row r="46" spans="2:10" x14ac:dyDescent="0.25">
      <c r="B46" s="79"/>
      <c r="C46" s="43" t="s">
        <v>45</v>
      </c>
      <c r="D46" s="45"/>
      <c r="E46" s="74"/>
      <c r="F46" s="13"/>
      <c r="H46" s="3" t="s">
        <v>46</v>
      </c>
      <c r="J46" s="10" t="e">
        <v>#DIV/0!</v>
      </c>
    </row>
    <row r="47" spans="2:10" x14ac:dyDescent="0.25">
      <c r="B47" s="79"/>
      <c r="C47" s="43" t="s">
        <v>35</v>
      </c>
      <c r="D47" s="45"/>
      <c r="E47" s="74"/>
      <c r="F47" s="13"/>
      <c r="H47" s="3" t="s">
        <v>36</v>
      </c>
      <c r="J47" s="10" t="e">
        <v>#DIV/0!</v>
      </c>
    </row>
    <row r="48" spans="2:10" x14ac:dyDescent="0.25">
      <c r="B48" s="79"/>
      <c r="C48" s="44" t="s">
        <v>36</v>
      </c>
      <c r="D48" s="48"/>
      <c r="E48" s="76"/>
      <c r="F48" s="14"/>
      <c r="H48" s="3" t="s">
        <v>9</v>
      </c>
      <c r="J48" s="10" t="e">
        <v>#DIV/0!</v>
      </c>
    </row>
    <row r="49" spans="2:10" x14ac:dyDescent="0.25">
      <c r="B49" s="79" t="s">
        <v>94</v>
      </c>
      <c r="C49" s="43" t="s">
        <v>12</v>
      </c>
      <c r="D49" s="46"/>
      <c r="E49" s="75">
        <f>SUM(D49:D53)</f>
        <v>0</v>
      </c>
      <c r="F49" s="47"/>
      <c r="H49" s="3" t="s">
        <v>31</v>
      </c>
      <c r="J49" s="10" t="e">
        <v>#DIV/0!</v>
      </c>
    </row>
    <row r="50" spans="2:10" x14ac:dyDescent="0.25">
      <c r="B50" s="79"/>
      <c r="C50" s="43" t="s">
        <v>13</v>
      </c>
      <c r="D50" s="45"/>
      <c r="E50" s="74"/>
      <c r="F50" s="13"/>
      <c r="H50" s="3" t="s">
        <v>30</v>
      </c>
      <c r="J50" s="10" t="e">
        <v>#DIV/0!</v>
      </c>
    </row>
    <row r="51" spans="2:10" x14ac:dyDescent="0.25">
      <c r="B51" s="79"/>
      <c r="C51" s="43" t="s">
        <v>9</v>
      </c>
      <c r="D51" s="45"/>
      <c r="E51" s="74"/>
      <c r="F51" s="13"/>
      <c r="H51" s="3" t="s">
        <v>2</v>
      </c>
      <c r="J51" s="10" t="e">
        <v>#DIV/0!</v>
      </c>
    </row>
    <row r="52" spans="2:10" x14ac:dyDescent="0.25">
      <c r="B52" s="79"/>
      <c r="C52" s="43" t="s">
        <v>7</v>
      </c>
      <c r="D52" s="45"/>
      <c r="E52" s="74"/>
      <c r="F52" s="13"/>
      <c r="H52" s="3" t="s">
        <v>25</v>
      </c>
      <c r="J52" s="10" t="e">
        <v>#DIV/0!</v>
      </c>
    </row>
    <row r="53" spans="2:10" x14ac:dyDescent="0.25">
      <c r="B53" s="79"/>
      <c r="C53" s="44" t="s">
        <v>8</v>
      </c>
      <c r="D53" s="48"/>
      <c r="E53" s="76"/>
      <c r="F53" s="14"/>
      <c r="H53" s="3" t="s">
        <v>26</v>
      </c>
      <c r="J53" s="10" t="e">
        <v>#DIV/0!</v>
      </c>
    </row>
    <row r="54" spans="2:10" ht="15" customHeight="1" x14ac:dyDescent="0.25">
      <c r="B54" s="80" t="s">
        <v>98</v>
      </c>
      <c r="C54" s="43" t="s">
        <v>32</v>
      </c>
      <c r="D54" s="46"/>
      <c r="E54" s="75">
        <f>SUM(D54:D56)</f>
        <v>0</v>
      </c>
      <c r="F54" s="47"/>
      <c r="H54" s="3" t="s">
        <v>44</v>
      </c>
      <c r="J54" s="10" t="e">
        <v>#DIV/0!</v>
      </c>
    </row>
    <row r="55" spans="2:10" x14ac:dyDescent="0.25">
      <c r="B55" s="80"/>
      <c r="C55" s="43" t="s">
        <v>37</v>
      </c>
      <c r="D55" s="45"/>
      <c r="E55" s="74"/>
      <c r="F55" s="13"/>
      <c r="H55" s="3" t="s">
        <v>17</v>
      </c>
      <c r="J55" s="10" t="e">
        <v>#DIV/0!</v>
      </c>
    </row>
    <row r="56" spans="2:10" x14ac:dyDescent="0.25">
      <c r="B56" s="80"/>
      <c r="C56" s="44" t="s">
        <v>38</v>
      </c>
      <c r="D56" s="48"/>
      <c r="E56" s="76"/>
      <c r="F56" s="14"/>
      <c r="H56" s="3" t="s">
        <v>10</v>
      </c>
      <c r="J56" s="10" t="e">
        <v>#DIV/0!</v>
      </c>
    </row>
    <row r="57" spans="2:10" x14ac:dyDescent="0.25">
      <c r="B57" s="79" t="s">
        <v>92</v>
      </c>
      <c r="C57" s="43" t="s">
        <v>47</v>
      </c>
      <c r="D57" s="46"/>
      <c r="E57" s="75">
        <f>SUM(D57:D62)</f>
        <v>0</v>
      </c>
      <c r="F57" s="47"/>
      <c r="H57" s="3" t="s">
        <v>4</v>
      </c>
      <c r="J57" s="10" t="e">
        <v>#DIV/0!</v>
      </c>
    </row>
    <row r="58" spans="2:10" x14ac:dyDescent="0.25">
      <c r="B58" s="79"/>
      <c r="C58" s="43" t="s">
        <v>21</v>
      </c>
      <c r="D58" s="45"/>
      <c r="E58" s="74"/>
      <c r="F58" s="13"/>
      <c r="H58" s="3" t="s">
        <v>27</v>
      </c>
      <c r="J58" s="10" t="e">
        <v>#DIV/0!</v>
      </c>
    </row>
    <row r="59" spans="2:10" x14ac:dyDescent="0.25">
      <c r="B59" s="79"/>
      <c r="C59" s="43" t="s">
        <v>46</v>
      </c>
      <c r="D59" s="45"/>
      <c r="E59" s="74"/>
      <c r="F59" s="13"/>
      <c r="H59" s="3" t="s">
        <v>14</v>
      </c>
      <c r="J59" s="10" t="e">
        <v>#DIV/0!</v>
      </c>
    </row>
    <row r="60" spans="2:10" x14ac:dyDescent="0.25">
      <c r="B60" s="79"/>
      <c r="C60" s="43" t="s">
        <v>20</v>
      </c>
      <c r="D60" s="45"/>
      <c r="E60" s="74"/>
      <c r="F60" s="13"/>
      <c r="H60" s="3" t="s">
        <v>12</v>
      </c>
      <c r="J60" s="10" t="e">
        <v>#DIV/0!</v>
      </c>
    </row>
    <row r="61" spans="2:10" x14ac:dyDescent="0.25">
      <c r="B61" s="79"/>
      <c r="C61" s="43" t="s">
        <v>15</v>
      </c>
      <c r="D61" s="45"/>
      <c r="E61" s="74"/>
      <c r="F61" s="13"/>
      <c r="H61" s="3" t="s">
        <v>16</v>
      </c>
      <c r="J61" s="10" t="e">
        <v>#DIV/0!</v>
      </c>
    </row>
    <row r="62" spans="2:10" x14ac:dyDescent="0.25">
      <c r="B62" s="79"/>
      <c r="C62" s="44" t="s">
        <v>26</v>
      </c>
      <c r="D62" s="48"/>
      <c r="E62" s="76"/>
      <c r="F62" s="14"/>
      <c r="H62" s="3" t="s">
        <v>40</v>
      </c>
      <c r="J62" s="10" t="e">
        <v>#DIV/0!</v>
      </c>
    </row>
    <row r="63" spans="2:10" x14ac:dyDescent="0.25">
      <c r="B63" s="79" t="s">
        <v>17</v>
      </c>
      <c r="C63" s="43" t="s">
        <v>27</v>
      </c>
      <c r="D63" s="12"/>
      <c r="E63" s="74">
        <f>SUM(D63:D69)</f>
        <v>0</v>
      </c>
      <c r="F63" s="13"/>
      <c r="H63" s="3" t="s">
        <v>37</v>
      </c>
      <c r="J63" s="10" t="e">
        <v>#DIV/0!</v>
      </c>
    </row>
    <row r="64" spans="2:10" x14ac:dyDescent="0.25">
      <c r="B64" s="79"/>
      <c r="C64" s="43" t="s">
        <v>10</v>
      </c>
      <c r="D64" s="12"/>
      <c r="E64" s="74"/>
      <c r="F64" s="13"/>
      <c r="H64" s="3" t="s">
        <v>5</v>
      </c>
      <c r="J64" s="10" t="e">
        <v>#DIV/0!</v>
      </c>
    </row>
    <row r="65" spans="2:10" x14ac:dyDescent="0.25">
      <c r="B65" s="79"/>
      <c r="C65" s="43" t="s">
        <v>39</v>
      </c>
      <c r="D65" s="12"/>
      <c r="E65" s="74"/>
      <c r="F65" s="13"/>
      <c r="H65" s="3" t="s">
        <v>33</v>
      </c>
      <c r="J65" s="10" t="e">
        <v>#DIV/0!</v>
      </c>
    </row>
    <row r="66" spans="2:10" x14ac:dyDescent="0.25">
      <c r="B66" s="79"/>
      <c r="C66" s="43" t="s">
        <v>40</v>
      </c>
      <c r="D66" s="12"/>
      <c r="E66" s="74"/>
      <c r="F66" s="13"/>
      <c r="H66" s="3" t="s">
        <v>20</v>
      </c>
      <c r="J66" s="10" t="e">
        <v>#DIV/0!</v>
      </c>
    </row>
    <row r="67" spans="2:10" x14ac:dyDescent="0.25">
      <c r="B67" s="79"/>
      <c r="C67" s="43" t="s">
        <v>4</v>
      </c>
      <c r="D67" s="12"/>
      <c r="E67" s="74"/>
      <c r="F67" s="13"/>
      <c r="H67" s="3" t="s">
        <v>29</v>
      </c>
      <c r="J67" s="10" t="e">
        <v>#DIV/0!</v>
      </c>
    </row>
    <row r="68" spans="2:10" x14ac:dyDescent="0.25">
      <c r="B68" s="79"/>
      <c r="C68" s="43" t="s">
        <v>31</v>
      </c>
      <c r="D68" s="12"/>
      <c r="E68" s="74"/>
      <c r="F68" s="13"/>
      <c r="H68" s="3" t="s">
        <v>15</v>
      </c>
      <c r="J68" s="10" t="e">
        <v>#DIV/0!</v>
      </c>
    </row>
    <row r="69" spans="2:10" x14ac:dyDescent="0.25">
      <c r="B69" s="79"/>
      <c r="C69" s="44" t="s">
        <v>17</v>
      </c>
      <c r="D69" s="12"/>
      <c r="E69" s="74"/>
      <c r="F69" s="13"/>
      <c r="H69" s="3" t="s">
        <v>8</v>
      </c>
      <c r="J69" s="10" t="e">
        <v>#DIV/0!</v>
      </c>
    </row>
    <row r="70" spans="2:10" ht="15.75" thickBot="1" x14ac:dyDescent="0.3">
      <c r="B70" s="56"/>
      <c r="C70" s="57"/>
      <c r="D70" s="58" t="s">
        <v>41</v>
      </c>
      <c r="E70" s="59">
        <f>SUM(E25:E69)</f>
        <v>0</v>
      </c>
      <c r="F70" s="60"/>
      <c r="H70" s="89" t="s">
        <v>58</v>
      </c>
      <c r="I70" s="87"/>
      <c r="J70" s="88" t="e">
        <v>#DIV/0!</v>
      </c>
    </row>
    <row r="72" spans="2:10" x14ac:dyDescent="0.25">
      <c r="I72"/>
    </row>
    <row r="73" spans="2:10" x14ac:dyDescent="0.25">
      <c r="I73"/>
    </row>
    <row r="74" spans="2:10" x14ac:dyDescent="0.25">
      <c r="I74"/>
    </row>
    <row r="75" spans="2:10" x14ac:dyDescent="0.25">
      <c r="I75"/>
    </row>
    <row r="76" spans="2:10" x14ac:dyDescent="0.25">
      <c r="I76"/>
    </row>
    <row r="77" spans="2:10" x14ac:dyDescent="0.25">
      <c r="I77"/>
    </row>
    <row r="78" spans="2:10" x14ac:dyDescent="0.25">
      <c r="I78"/>
    </row>
    <row r="79" spans="2:10" x14ac:dyDescent="0.25">
      <c r="I79"/>
    </row>
    <row r="80" spans="2:10" x14ac:dyDescent="0.25">
      <c r="I80"/>
    </row>
    <row r="81" spans="9:9" x14ac:dyDescent="0.25">
      <c r="I81"/>
    </row>
    <row r="82" spans="9:9" x14ac:dyDescent="0.25">
      <c r="I82"/>
    </row>
    <row r="83" spans="9:9" x14ac:dyDescent="0.25">
      <c r="I83"/>
    </row>
    <row r="84" spans="9:9" x14ac:dyDescent="0.25">
      <c r="I84"/>
    </row>
    <row r="85" spans="9:9" x14ac:dyDescent="0.25">
      <c r="I85"/>
    </row>
    <row r="86" spans="9:9" x14ac:dyDescent="0.25">
      <c r="I86"/>
    </row>
    <row r="87" spans="9:9" x14ac:dyDescent="0.25">
      <c r="I87"/>
    </row>
    <row r="88" spans="9:9" x14ac:dyDescent="0.25">
      <c r="I88"/>
    </row>
    <row r="89" spans="9:9" x14ac:dyDescent="0.25">
      <c r="I89"/>
    </row>
    <row r="90" spans="9:9" x14ac:dyDescent="0.25">
      <c r="I90"/>
    </row>
    <row r="91" spans="9:9" x14ac:dyDescent="0.25">
      <c r="I91"/>
    </row>
    <row r="92" spans="9:9" x14ac:dyDescent="0.25">
      <c r="I92"/>
    </row>
    <row r="93" spans="9:9" x14ac:dyDescent="0.25">
      <c r="I93"/>
    </row>
    <row r="94" spans="9:9" x14ac:dyDescent="0.25">
      <c r="I94"/>
    </row>
    <row r="95" spans="9:9" x14ac:dyDescent="0.25">
      <c r="I95"/>
    </row>
    <row r="96" spans="9:9" x14ac:dyDescent="0.25">
      <c r="I96"/>
    </row>
    <row r="97" spans="9:9" x14ac:dyDescent="0.25">
      <c r="I97"/>
    </row>
    <row r="98" spans="9:9" x14ac:dyDescent="0.25">
      <c r="I98"/>
    </row>
    <row r="99" spans="9:9" x14ac:dyDescent="0.25">
      <c r="I99"/>
    </row>
    <row r="100" spans="9:9" x14ac:dyDescent="0.25">
      <c r="I100"/>
    </row>
    <row r="101" spans="9:9" x14ac:dyDescent="0.25">
      <c r="I101"/>
    </row>
    <row r="102" spans="9:9" x14ac:dyDescent="0.25">
      <c r="I102"/>
    </row>
    <row r="103" spans="9:9" x14ac:dyDescent="0.25">
      <c r="I103"/>
    </row>
    <row r="104" spans="9:9" x14ac:dyDescent="0.25">
      <c r="I104"/>
    </row>
    <row r="105" spans="9:9" x14ac:dyDescent="0.25">
      <c r="I105"/>
    </row>
    <row r="106" spans="9:9" x14ac:dyDescent="0.25">
      <c r="I106"/>
    </row>
    <row r="107" spans="9:9" x14ac:dyDescent="0.25">
      <c r="I107"/>
    </row>
    <row r="108" spans="9:9" x14ac:dyDescent="0.25">
      <c r="I108"/>
    </row>
    <row r="109" spans="9:9" x14ac:dyDescent="0.25">
      <c r="I109"/>
    </row>
    <row r="110" spans="9:9" x14ac:dyDescent="0.25">
      <c r="I110"/>
    </row>
    <row r="111" spans="9:9" x14ac:dyDescent="0.25">
      <c r="I111"/>
    </row>
    <row r="112" spans="9:9" x14ac:dyDescent="0.25">
      <c r="I112"/>
    </row>
    <row r="113" spans="9:9" x14ac:dyDescent="0.25">
      <c r="I113"/>
    </row>
    <row r="114" spans="9:9" x14ac:dyDescent="0.25">
      <c r="I114"/>
    </row>
    <row r="115" spans="9:9" x14ac:dyDescent="0.25">
      <c r="I115"/>
    </row>
    <row r="116" spans="9:9" x14ac:dyDescent="0.25">
      <c r="I116"/>
    </row>
    <row r="117" spans="9:9" x14ac:dyDescent="0.25">
      <c r="I117"/>
    </row>
    <row r="118" spans="9:9" x14ac:dyDescent="0.25">
      <c r="I118"/>
    </row>
    <row r="119" spans="9:9" x14ac:dyDescent="0.25">
      <c r="I119"/>
    </row>
    <row r="120" spans="9:9" x14ac:dyDescent="0.25">
      <c r="I120"/>
    </row>
    <row r="121" spans="9:9" x14ac:dyDescent="0.25">
      <c r="I121"/>
    </row>
    <row r="122" spans="9:9" x14ac:dyDescent="0.25">
      <c r="I122"/>
    </row>
    <row r="123" spans="9:9" x14ac:dyDescent="0.25">
      <c r="I123"/>
    </row>
    <row r="124" spans="9:9" x14ac:dyDescent="0.25">
      <c r="I124"/>
    </row>
    <row r="125" spans="9:9" x14ac:dyDescent="0.25">
      <c r="I125"/>
    </row>
  </sheetData>
  <autoFilter ref="B24:F70" xr:uid="{309D5004-86D2-4D08-A1A7-93241799EA2F}"/>
  <mergeCells count="13">
    <mergeCell ref="B49:B53"/>
    <mergeCell ref="E49:E53"/>
    <mergeCell ref="B8:B15"/>
    <mergeCell ref="B25:B44"/>
    <mergeCell ref="E25:E44"/>
    <mergeCell ref="B45:B48"/>
    <mergeCell ref="E45:E48"/>
    <mergeCell ref="B54:B56"/>
    <mergeCell ref="E54:E56"/>
    <mergeCell ref="B57:B62"/>
    <mergeCell ref="E57:E62"/>
    <mergeCell ref="B63:B69"/>
    <mergeCell ref="E63:E69"/>
  </mergeCells>
  <conditionalFormatting sqref="F12">
    <cfRule type="cellIs" dxfId="1360" priority="3" operator="lessThan">
      <formula>0</formula>
    </cfRule>
    <cfRule type="cellIs" dxfId="1359" priority="4" operator="greaterThan">
      <formula>0</formula>
    </cfRule>
  </conditionalFormatting>
  <conditionalFormatting sqref="F9">
    <cfRule type="cellIs" dxfId="1358" priority="1" operator="lessThan">
      <formula>0</formula>
    </cfRule>
    <cfRule type="cellIs" dxfId="1357" priority="2" operator="greaterThan">
      <formula>0</formula>
    </cfRule>
  </conditionalFormatting>
  <pageMargins left="0.7" right="0.7" top="0.75" bottom="0.75" header="0.3" footer="0.3"/>
  <pageSetup paperSize="9" orientation="portrait" horizontalDpi="300" verticalDpi="300" r:id="rId2"/>
  <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E3A94B-A72B-44E7-9CE0-F28267BEFD5D}">
  <sheetPr>
    <tabColor theme="7" tint="-0.249977111117893"/>
  </sheetPr>
  <dimension ref="B1:J125"/>
  <sheetViews>
    <sheetView showGridLines="0" topLeftCell="D24" zoomScaleNormal="100" workbookViewId="0">
      <selection activeCell="J24" sqref="J24"/>
    </sheetView>
  </sheetViews>
  <sheetFormatPr defaultRowHeight="15" x14ac:dyDescent="0.25"/>
  <cols>
    <col min="1" max="1" width="4.7109375" customWidth="1"/>
    <col min="2" max="2" width="17.85546875" bestFit="1" customWidth="1"/>
    <col min="3" max="3" width="19.7109375" customWidth="1"/>
    <col min="4" max="4" width="15.5703125" bestFit="1" customWidth="1"/>
    <col min="5" max="5" width="26.28515625" bestFit="1" customWidth="1"/>
    <col min="6" max="6" width="16.42578125" customWidth="1"/>
    <col min="8" max="8" width="19.7109375" bestFit="1" customWidth="1"/>
    <col min="9" max="9" width="22.42578125" style="11" bestFit="1" customWidth="1"/>
    <col min="10" max="10" width="24.42578125" bestFit="1" customWidth="1"/>
  </cols>
  <sheetData>
    <row r="1" spans="2:9" x14ac:dyDescent="0.25">
      <c r="I1"/>
    </row>
    <row r="2" spans="2:9" x14ac:dyDescent="0.25">
      <c r="I2"/>
    </row>
    <row r="3" spans="2:9" x14ac:dyDescent="0.25">
      <c r="I3"/>
    </row>
    <row r="4" spans="2:9" x14ac:dyDescent="0.25">
      <c r="I4"/>
    </row>
    <row r="5" spans="2:9" x14ac:dyDescent="0.25">
      <c r="I5"/>
    </row>
    <row r="6" spans="2:9" x14ac:dyDescent="0.25">
      <c r="I6"/>
    </row>
    <row r="7" spans="2:9" ht="15.75" thickBot="1" x14ac:dyDescent="0.3">
      <c r="D7" s="1" t="s">
        <v>43</v>
      </c>
      <c r="I7"/>
    </row>
    <row r="8" spans="2:9" x14ac:dyDescent="0.25">
      <c r="B8" s="77" t="s">
        <v>48</v>
      </c>
      <c r="C8" s="4" t="s">
        <v>50</v>
      </c>
      <c r="D8" s="15"/>
      <c r="F8" s="50" t="s">
        <v>99</v>
      </c>
      <c r="I8"/>
    </row>
    <row r="9" spans="2:9" ht="15.75" thickBot="1" x14ac:dyDescent="0.3">
      <c r="B9" s="78"/>
      <c r="C9" s="5" t="s">
        <v>51</v>
      </c>
      <c r="D9" s="16"/>
      <c r="F9" s="8">
        <f>IF(OR(D16-E70&lt;0,D16-E70&lt;=D16*0.2),D16-E70,IF(OR(D16-E70&lt;0,D16-E70&gt;=D16*0.2),D16*0.2,0))</f>
        <v>0</v>
      </c>
      <c r="I9"/>
    </row>
    <row r="10" spans="2:9" ht="15.75" thickBot="1" x14ac:dyDescent="0.3">
      <c r="B10" s="78"/>
      <c r="C10" s="5" t="s">
        <v>52</v>
      </c>
      <c r="D10" s="16"/>
      <c r="I10"/>
    </row>
    <row r="11" spans="2:9" x14ac:dyDescent="0.25">
      <c r="B11" s="78"/>
      <c r="C11" s="5" t="s">
        <v>53</v>
      </c>
      <c r="D11" s="16"/>
      <c r="F11" s="50" t="s">
        <v>56</v>
      </c>
      <c r="I11"/>
    </row>
    <row r="12" spans="2:9" ht="15.75" thickBot="1" x14ac:dyDescent="0.3">
      <c r="B12" s="78"/>
      <c r="C12" s="5" t="s">
        <v>54</v>
      </c>
      <c r="D12" s="16"/>
      <c r="F12" s="8">
        <f>IF(D16-F9-E70&lt;0,D16-E70,D16-F9-E70)</f>
        <v>0</v>
      </c>
      <c r="I12"/>
    </row>
    <row r="13" spans="2:9" ht="15.75" thickBot="1" x14ac:dyDescent="0.3">
      <c r="B13" s="78"/>
      <c r="C13" s="5" t="s">
        <v>23</v>
      </c>
      <c r="D13" s="16"/>
      <c r="I13"/>
    </row>
    <row r="14" spans="2:9" x14ac:dyDescent="0.25">
      <c r="B14" s="78"/>
      <c r="C14" s="5" t="s">
        <v>55</v>
      </c>
      <c r="D14" s="16"/>
      <c r="F14" s="50" t="s">
        <v>57</v>
      </c>
      <c r="H14" s="50" t="s">
        <v>100</v>
      </c>
      <c r="I14" s="65"/>
    </row>
    <row r="15" spans="2:9" ht="15.75" thickBot="1" x14ac:dyDescent="0.3">
      <c r="B15" s="78"/>
      <c r="C15" s="6" t="s">
        <v>17</v>
      </c>
      <c r="D15" s="17"/>
      <c r="F15" s="9" t="str">
        <f>IFERROR(F12/D16,"")</f>
        <v/>
      </c>
      <c r="H15" s="73"/>
      <c r="I15" s="66"/>
    </row>
    <row r="16" spans="2:9" ht="15.75" thickBot="1" x14ac:dyDescent="0.3">
      <c r="B16" s="49"/>
      <c r="C16" s="7" t="s">
        <v>41</v>
      </c>
      <c r="D16" s="2">
        <f>SUM(D8:D15)</f>
        <v>0</v>
      </c>
      <c r="I16"/>
    </row>
    <row r="17" spans="2:10" x14ac:dyDescent="0.25">
      <c r="I17"/>
    </row>
    <row r="18" spans="2:10" x14ac:dyDescent="0.25">
      <c r="I18"/>
    </row>
    <row r="19" spans="2:10" x14ac:dyDescent="0.25">
      <c r="I19"/>
    </row>
    <row r="20" spans="2:10" x14ac:dyDescent="0.25">
      <c r="I20"/>
    </row>
    <row r="21" spans="2:10" x14ac:dyDescent="0.25">
      <c r="I21"/>
    </row>
    <row r="22" spans="2:10" x14ac:dyDescent="0.25">
      <c r="I22"/>
    </row>
    <row r="23" spans="2:10" ht="15.75" thickBot="1" x14ac:dyDescent="0.3">
      <c r="I23"/>
    </row>
    <row r="24" spans="2:10" x14ac:dyDescent="0.25">
      <c r="B24" s="51" t="s">
        <v>90</v>
      </c>
      <c r="C24" s="52" t="s">
        <v>91</v>
      </c>
      <c r="D24" s="53" t="s">
        <v>49</v>
      </c>
      <c r="E24" s="53" t="s">
        <v>97</v>
      </c>
      <c r="F24" s="54" t="s">
        <v>42</v>
      </c>
      <c r="H24" s="86" t="s">
        <v>91</v>
      </c>
      <c r="I24" s="86" t="s">
        <v>59</v>
      </c>
      <c r="J24" s="86" t="s">
        <v>108</v>
      </c>
    </row>
    <row r="25" spans="2:10" x14ac:dyDescent="0.25">
      <c r="B25" s="79" t="s">
        <v>96</v>
      </c>
      <c r="C25" s="42" t="s">
        <v>23</v>
      </c>
      <c r="D25" s="46"/>
      <c r="E25" s="75">
        <f>SUM(D25:D44)</f>
        <v>0</v>
      </c>
      <c r="F25" s="47"/>
      <c r="H25" s="3" t="s">
        <v>38</v>
      </c>
      <c r="J25" s="10" t="e">
        <v>#DIV/0!</v>
      </c>
    </row>
    <row r="26" spans="2:10" x14ac:dyDescent="0.25">
      <c r="B26" s="79"/>
      <c r="C26" s="43" t="s">
        <v>24</v>
      </c>
      <c r="D26" s="45"/>
      <c r="E26" s="74"/>
      <c r="F26" s="13"/>
      <c r="H26" s="3" t="s">
        <v>23</v>
      </c>
      <c r="J26" s="10" t="e">
        <v>#DIV/0!</v>
      </c>
    </row>
    <row r="27" spans="2:10" x14ac:dyDescent="0.25">
      <c r="B27" s="79"/>
      <c r="C27" s="43" t="s">
        <v>25</v>
      </c>
      <c r="D27" s="45"/>
      <c r="E27" s="74"/>
      <c r="F27" s="13"/>
      <c r="H27" s="3" t="s">
        <v>34</v>
      </c>
      <c r="J27" s="10" t="e">
        <v>#DIV/0!</v>
      </c>
    </row>
    <row r="28" spans="2:10" x14ac:dyDescent="0.25">
      <c r="B28" s="79"/>
      <c r="C28" s="43" t="s">
        <v>0</v>
      </c>
      <c r="D28" s="45"/>
      <c r="E28" s="74"/>
      <c r="F28" s="13"/>
      <c r="H28" s="3" t="s">
        <v>19</v>
      </c>
      <c r="J28" s="10" t="e">
        <v>#DIV/0!</v>
      </c>
    </row>
    <row r="29" spans="2:10" x14ac:dyDescent="0.25">
      <c r="B29" s="79"/>
      <c r="C29" s="43" t="s">
        <v>1</v>
      </c>
      <c r="D29" s="45"/>
      <c r="E29" s="74"/>
      <c r="F29" s="13"/>
      <c r="H29" s="3" t="s">
        <v>13</v>
      </c>
      <c r="J29" s="10" t="e">
        <v>#DIV/0!</v>
      </c>
    </row>
    <row r="30" spans="2:10" x14ac:dyDescent="0.25">
      <c r="B30" s="79"/>
      <c r="C30" s="43" t="s">
        <v>30</v>
      </c>
      <c r="D30" s="45"/>
      <c r="E30" s="74"/>
      <c r="F30" s="13"/>
      <c r="H30" s="3" t="s">
        <v>22</v>
      </c>
      <c r="J30" s="10" t="e">
        <v>#DIV/0!</v>
      </c>
    </row>
    <row r="31" spans="2:10" x14ac:dyDescent="0.25">
      <c r="B31" s="79"/>
      <c r="C31" s="43" t="s">
        <v>33</v>
      </c>
      <c r="D31" s="45"/>
      <c r="E31" s="74"/>
      <c r="F31" s="13"/>
      <c r="H31" s="3" t="s">
        <v>28</v>
      </c>
      <c r="J31" s="10" t="e">
        <v>#DIV/0!</v>
      </c>
    </row>
    <row r="32" spans="2:10" x14ac:dyDescent="0.25">
      <c r="B32" s="79"/>
      <c r="C32" s="43" t="s">
        <v>11</v>
      </c>
      <c r="D32" s="45"/>
      <c r="E32" s="74"/>
      <c r="F32" s="13"/>
      <c r="H32" s="3" t="s">
        <v>47</v>
      </c>
      <c r="J32" s="10" t="e">
        <v>#DIV/0!</v>
      </c>
    </row>
    <row r="33" spans="2:10" x14ac:dyDescent="0.25">
      <c r="B33" s="79"/>
      <c r="C33" s="43" t="s">
        <v>22</v>
      </c>
      <c r="D33" s="45"/>
      <c r="E33" s="74"/>
      <c r="F33" s="13"/>
      <c r="H33" s="3" t="s">
        <v>3</v>
      </c>
      <c r="J33" s="10" t="e">
        <v>#DIV/0!</v>
      </c>
    </row>
    <row r="34" spans="2:10" x14ac:dyDescent="0.25">
      <c r="B34" s="79"/>
      <c r="C34" s="43" t="s">
        <v>2</v>
      </c>
      <c r="D34" s="45"/>
      <c r="E34" s="74"/>
      <c r="F34" s="13"/>
      <c r="H34" s="3" t="s">
        <v>7</v>
      </c>
      <c r="J34" s="10" t="e">
        <v>#DIV/0!</v>
      </c>
    </row>
    <row r="35" spans="2:10" x14ac:dyDescent="0.25">
      <c r="B35" s="79"/>
      <c r="C35" s="43" t="s">
        <v>29</v>
      </c>
      <c r="D35" s="45"/>
      <c r="E35" s="74"/>
      <c r="F35" s="13"/>
      <c r="H35" s="3" t="s">
        <v>21</v>
      </c>
      <c r="J35" s="10" t="e">
        <v>#DIV/0!</v>
      </c>
    </row>
    <row r="36" spans="2:10" x14ac:dyDescent="0.25">
      <c r="B36" s="79"/>
      <c r="C36" s="43" t="s">
        <v>3</v>
      </c>
      <c r="D36" s="45"/>
      <c r="E36" s="74"/>
      <c r="F36" s="13"/>
      <c r="H36" s="3" t="s">
        <v>11</v>
      </c>
      <c r="J36" s="10" t="e">
        <v>#DIV/0!</v>
      </c>
    </row>
    <row r="37" spans="2:10" x14ac:dyDescent="0.25">
      <c r="B37" s="79"/>
      <c r="C37" s="43" t="s">
        <v>5</v>
      </c>
      <c r="D37" s="45"/>
      <c r="E37" s="74"/>
      <c r="F37" s="13"/>
      <c r="H37" s="3" t="s">
        <v>24</v>
      </c>
      <c r="J37" s="10" t="e">
        <v>#DIV/0!</v>
      </c>
    </row>
    <row r="38" spans="2:10" x14ac:dyDescent="0.25">
      <c r="B38" s="79"/>
      <c r="C38" s="43" t="s">
        <v>18</v>
      </c>
      <c r="D38" s="45"/>
      <c r="E38" s="74"/>
      <c r="F38" s="13"/>
      <c r="H38" s="3" t="s">
        <v>0</v>
      </c>
      <c r="J38" s="10" t="e">
        <v>#DIV/0!</v>
      </c>
    </row>
    <row r="39" spans="2:10" x14ac:dyDescent="0.25">
      <c r="B39" s="79"/>
      <c r="C39" s="43" t="s">
        <v>19</v>
      </c>
      <c r="D39" s="45"/>
      <c r="E39" s="74"/>
      <c r="F39" s="13"/>
      <c r="H39" s="3" t="s">
        <v>1</v>
      </c>
      <c r="J39" s="10" t="e">
        <v>#DIV/0!</v>
      </c>
    </row>
    <row r="40" spans="2:10" x14ac:dyDescent="0.25">
      <c r="B40" s="79"/>
      <c r="C40" s="43" t="s">
        <v>34</v>
      </c>
      <c r="D40" s="45"/>
      <c r="E40" s="74"/>
      <c r="F40" s="13"/>
      <c r="H40" s="3" t="s">
        <v>32</v>
      </c>
      <c r="J40" s="10" t="e">
        <v>#DIV/0!</v>
      </c>
    </row>
    <row r="41" spans="2:10" x14ac:dyDescent="0.25">
      <c r="B41" s="79"/>
      <c r="C41" s="43" t="s">
        <v>16</v>
      </c>
      <c r="D41" s="45"/>
      <c r="E41" s="74"/>
      <c r="F41" s="13"/>
      <c r="H41" s="3" t="s">
        <v>6</v>
      </c>
      <c r="J41" s="10" t="e">
        <v>#DIV/0!</v>
      </c>
    </row>
    <row r="42" spans="2:10" x14ac:dyDescent="0.25">
      <c r="B42" s="79"/>
      <c r="C42" s="43" t="s">
        <v>28</v>
      </c>
      <c r="D42" s="45"/>
      <c r="E42" s="74"/>
      <c r="F42" s="13"/>
      <c r="H42" s="3" t="s">
        <v>45</v>
      </c>
      <c r="J42" s="10" t="e">
        <v>#DIV/0!</v>
      </c>
    </row>
    <row r="43" spans="2:10" x14ac:dyDescent="0.25">
      <c r="B43" s="79"/>
      <c r="C43" s="43" t="s">
        <v>14</v>
      </c>
      <c r="D43" s="45"/>
      <c r="E43" s="74"/>
      <c r="F43" s="13"/>
      <c r="H43" s="3" t="s">
        <v>39</v>
      </c>
      <c r="J43" s="10" t="e">
        <v>#DIV/0!</v>
      </c>
    </row>
    <row r="44" spans="2:10" x14ac:dyDescent="0.25">
      <c r="B44" s="79"/>
      <c r="C44" s="44" t="s">
        <v>6</v>
      </c>
      <c r="D44" s="48"/>
      <c r="E44" s="76"/>
      <c r="F44" s="14"/>
      <c r="H44" s="3" t="s">
        <v>18</v>
      </c>
      <c r="J44" s="10" t="e">
        <v>#DIV/0!</v>
      </c>
    </row>
    <row r="45" spans="2:10" x14ac:dyDescent="0.25">
      <c r="B45" s="79" t="s">
        <v>93</v>
      </c>
      <c r="C45" s="43" t="s">
        <v>44</v>
      </c>
      <c r="D45" s="46"/>
      <c r="E45" s="75">
        <f>SUM(D45:D48)</f>
        <v>0</v>
      </c>
      <c r="F45" s="47"/>
      <c r="H45" s="3" t="s">
        <v>35</v>
      </c>
      <c r="J45" s="10" t="e">
        <v>#DIV/0!</v>
      </c>
    </row>
    <row r="46" spans="2:10" x14ac:dyDescent="0.25">
      <c r="B46" s="79"/>
      <c r="C46" s="43" t="s">
        <v>45</v>
      </c>
      <c r="D46" s="45"/>
      <c r="E46" s="74"/>
      <c r="F46" s="13"/>
      <c r="H46" s="3" t="s">
        <v>46</v>
      </c>
      <c r="J46" s="10" t="e">
        <v>#DIV/0!</v>
      </c>
    </row>
    <row r="47" spans="2:10" x14ac:dyDescent="0.25">
      <c r="B47" s="79"/>
      <c r="C47" s="43" t="s">
        <v>35</v>
      </c>
      <c r="D47" s="45"/>
      <c r="E47" s="74"/>
      <c r="F47" s="13"/>
      <c r="H47" s="3" t="s">
        <v>36</v>
      </c>
      <c r="J47" s="10" t="e">
        <v>#DIV/0!</v>
      </c>
    </row>
    <row r="48" spans="2:10" x14ac:dyDescent="0.25">
      <c r="B48" s="79"/>
      <c r="C48" s="44" t="s">
        <v>36</v>
      </c>
      <c r="D48" s="48"/>
      <c r="E48" s="76"/>
      <c r="F48" s="14"/>
      <c r="H48" s="3" t="s">
        <v>9</v>
      </c>
      <c r="J48" s="10" t="e">
        <v>#DIV/0!</v>
      </c>
    </row>
    <row r="49" spans="2:10" x14ac:dyDescent="0.25">
      <c r="B49" s="79" t="s">
        <v>94</v>
      </c>
      <c r="C49" s="43" t="s">
        <v>12</v>
      </c>
      <c r="D49" s="46"/>
      <c r="E49" s="75">
        <f>SUM(D49:D53)</f>
        <v>0</v>
      </c>
      <c r="F49" s="47"/>
      <c r="H49" s="3" t="s">
        <v>31</v>
      </c>
      <c r="J49" s="10" t="e">
        <v>#DIV/0!</v>
      </c>
    </row>
    <row r="50" spans="2:10" x14ac:dyDescent="0.25">
      <c r="B50" s="79"/>
      <c r="C50" s="43" t="s">
        <v>13</v>
      </c>
      <c r="D50" s="45"/>
      <c r="E50" s="74"/>
      <c r="F50" s="13"/>
      <c r="H50" s="3" t="s">
        <v>30</v>
      </c>
      <c r="J50" s="10" t="e">
        <v>#DIV/0!</v>
      </c>
    </row>
    <row r="51" spans="2:10" x14ac:dyDescent="0.25">
      <c r="B51" s="79"/>
      <c r="C51" s="43" t="s">
        <v>9</v>
      </c>
      <c r="D51" s="45"/>
      <c r="E51" s="74"/>
      <c r="F51" s="13"/>
      <c r="H51" s="3" t="s">
        <v>2</v>
      </c>
      <c r="J51" s="10" t="e">
        <v>#DIV/0!</v>
      </c>
    </row>
    <row r="52" spans="2:10" x14ac:dyDescent="0.25">
      <c r="B52" s="79"/>
      <c r="C52" s="43" t="s">
        <v>7</v>
      </c>
      <c r="D52" s="45"/>
      <c r="E52" s="74"/>
      <c r="F52" s="13"/>
      <c r="H52" s="3" t="s">
        <v>25</v>
      </c>
      <c r="J52" s="10" t="e">
        <v>#DIV/0!</v>
      </c>
    </row>
    <row r="53" spans="2:10" x14ac:dyDescent="0.25">
      <c r="B53" s="79"/>
      <c r="C53" s="44" t="s">
        <v>8</v>
      </c>
      <c r="D53" s="48"/>
      <c r="E53" s="76"/>
      <c r="F53" s="14"/>
      <c r="H53" s="3" t="s">
        <v>26</v>
      </c>
      <c r="J53" s="10" t="e">
        <v>#DIV/0!</v>
      </c>
    </row>
    <row r="54" spans="2:10" ht="15" customHeight="1" x14ac:dyDescent="0.25">
      <c r="B54" s="80" t="s">
        <v>98</v>
      </c>
      <c r="C54" s="43" t="s">
        <v>32</v>
      </c>
      <c r="D54" s="46"/>
      <c r="E54" s="75">
        <f>SUM(D54:D56)</f>
        <v>0</v>
      </c>
      <c r="F54" s="47"/>
      <c r="H54" s="3" t="s">
        <v>44</v>
      </c>
      <c r="J54" s="10" t="e">
        <v>#DIV/0!</v>
      </c>
    </row>
    <row r="55" spans="2:10" x14ac:dyDescent="0.25">
      <c r="B55" s="80"/>
      <c r="C55" s="43" t="s">
        <v>37</v>
      </c>
      <c r="D55" s="45"/>
      <c r="E55" s="74"/>
      <c r="F55" s="13"/>
      <c r="H55" s="3" t="s">
        <v>17</v>
      </c>
      <c r="J55" s="10" t="e">
        <v>#DIV/0!</v>
      </c>
    </row>
    <row r="56" spans="2:10" x14ac:dyDescent="0.25">
      <c r="B56" s="80"/>
      <c r="C56" s="44" t="s">
        <v>38</v>
      </c>
      <c r="D56" s="48"/>
      <c r="E56" s="76"/>
      <c r="F56" s="14"/>
      <c r="H56" s="3" t="s">
        <v>10</v>
      </c>
      <c r="J56" s="10" t="e">
        <v>#DIV/0!</v>
      </c>
    </row>
    <row r="57" spans="2:10" x14ac:dyDescent="0.25">
      <c r="B57" s="79" t="s">
        <v>92</v>
      </c>
      <c r="C57" s="43" t="s">
        <v>47</v>
      </c>
      <c r="D57" s="46"/>
      <c r="E57" s="75">
        <f>SUM(D57:D62)</f>
        <v>0</v>
      </c>
      <c r="F57" s="47"/>
      <c r="H57" s="3" t="s">
        <v>4</v>
      </c>
      <c r="J57" s="10" t="e">
        <v>#DIV/0!</v>
      </c>
    </row>
    <row r="58" spans="2:10" x14ac:dyDescent="0.25">
      <c r="B58" s="79"/>
      <c r="C58" s="43" t="s">
        <v>21</v>
      </c>
      <c r="D58" s="45"/>
      <c r="E58" s="74"/>
      <c r="F58" s="13"/>
      <c r="H58" s="3" t="s">
        <v>27</v>
      </c>
      <c r="J58" s="10" t="e">
        <v>#DIV/0!</v>
      </c>
    </row>
    <row r="59" spans="2:10" x14ac:dyDescent="0.25">
      <c r="B59" s="79"/>
      <c r="C59" s="43" t="s">
        <v>46</v>
      </c>
      <c r="D59" s="45"/>
      <c r="E59" s="74"/>
      <c r="F59" s="13"/>
      <c r="H59" s="3" t="s">
        <v>14</v>
      </c>
      <c r="J59" s="10" t="e">
        <v>#DIV/0!</v>
      </c>
    </row>
    <row r="60" spans="2:10" x14ac:dyDescent="0.25">
      <c r="B60" s="79"/>
      <c r="C60" s="43" t="s">
        <v>20</v>
      </c>
      <c r="D60" s="45"/>
      <c r="E60" s="74"/>
      <c r="F60" s="13"/>
      <c r="H60" s="3" t="s">
        <v>12</v>
      </c>
      <c r="J60" s="10" t="e">
        <v>#DIV/0!</v>
      </c>
    </row>
    <row r="61" spans="2:10" x14ac:dyDescent="0.25">
      <c r="B61" s="79"/>
      <c r="C61" s="43" t="s">
        <v>15</v>
      </c>
      <c r="D61" s="45"/>
      <c r="E61" s="74"/>
      <c r="F61" s="13"/>
      <c r="H61" s="3" t="s">
        <v>16</v>
      </c>
      <c r="J61" s="10" t="e">
        <v>#DIV/0!</v>
      </c>
    </row>
    <row r="62" spans="2:10" x14ac:dyDescent="0.25">
      <c r="B62" s="79"/>
      <c r="C62" s="44" t="s">
        <v>26</v>
      </c>
      <c r="D62" s="48"/>
      <c r="E62" s="76"/>
      <c r="F62" s="14"/>
      <c r="H62" s="3" t="s">
        <v>40</v>
      </c>
      <c r="J62" s="10" t="e">
        <v>#DIV/0!</v>
      </c>
    </row>
    <row r="63" spans="2:10" x14ac:dyDescent="0.25">
      <c r="B63" s="79" t="s">
        <v>17</v>
      </c>
      <c r="C63" s="43" t="s">
        <v>27</v>
      </c>
      <c r="D63" s="12"/>
      <c r="E63" s="74">
        <f>SUM(D63:D69)</f>
        <v>0</v>
      </c>
      <c r="F63" s="13"/>
      <c r="H63" s="3" t="s">
        <v>37</v>
      </c>
      <c r="J63" s="10" t="e">
        <v>#DIV/0!</v>
      </c>
    </row>
    <row r="64" spans="2:10" x14ac:dyDescent="0.25">
      <c r="B64" s="79"/>
      <c r="C64" s="43" t="s">
        <v>10</v>
      </c>
      <c r="D64" s="12"/>
      <c r="E64" s="74"/>
      <c r="F64" s="13"/>
      <c r="H64" s="3" t="s">
        <v>5</v>
      </c>
      <c r="J64" s="10" t="e">
        <v>#DIV/0!</v>
      </c>
    </row>
    <row r="65" spans="2:10" x14ac:dyDescent="0.25">
      <c r="B65" s="79"/>
      <c r="C65" s="43" t="s">
        <v>39</v>
      </c>
      <c r="D65" s="12"/>
      <c r="E65" s="74"/>
      <c r="F65" s="13"/>
      <c r="H65" s="3" t="s">
        <v>33</v>
      </c>
      <c r="J65" s="10" t="e">
        <v>#DIV/0!</v>
      </c>
    </row>
    <row r="66" spans="2:10" x14ac:dyDescent="0.25">
      <c r="B66" s="79"/>
      <c r="C66" s="43" t="s">
        <v>40</v>
      </c>
      <c r="D66" s="12"/>
      <c r="E66" s="74"/>
      <c r="F66" s="13"/>
      <c r="H66" s="3" t="s">
        <v>20</v>
      </c>
      <c r="J66" s="10" t="e">
        <v>#DIV/0!</v>
      </c>
    </row>
    <row r="67" spans="2:10" x14ac:dyDescent="0.25">
      <c r="B67" s="79"/>
      <c r="C67" s="43" t="s">
        <v>4</v>
      </c>
      <c r="D67" s="12"/>
      <c r="E67" s="74"/>
      <c r="F67" s="13"/>
      <c r="H67" s="3" t="s">
        <v>29</v>
      </c>
      <c r="J67" s="10" t="e">
        <v>#DIV/0!</v>
      </c>
    </row>
    <row r="68" spans="2:10" x14ac:dyDescent="0.25">
      <c r="B68" s="79"/>
      <c r="C68" s="43" t="s">
        <v>31</v>
      </c>
      <c r="D68" s="12"/>
      <c r="E68" s="74"/>
      <c r="F68" s="13"/>
      <c r="H68" s="3" t="s">
        <v>15</v>
      </c>
      <c r="J68" s="10" t="e">
        <v>#DIV/0!</v>
      </c>
    </row>
    <row r="69" spans="2:10" x14ac:dyDescent="0.25">
      <c r="B69" s="79"/>
      <c r="C69" s="44" t="s">
        <v>17</v>
      </c>
      <c r="D69" s="12"/>
      <c r="E69" s="74"/>
      <c r="F69" s="13"/>
      <c r="H69" s="3" t="s">
        <v>8</v>
      </c>
      <c r="J69" s="10" t="e">
        <v>#DIV/0!</v>
      </c>
    </row>
    <row r="70" spans="2:10" ht="15.75" thickBot="1" x14ac:dyDescent="0.3">
      <c r="B70" s="56"/>
      <c r="C70" s="57"/>
      <c r="D70" s="58" t="s">
        <v>41</v>
      </c>
      <c r="E70" s="59">
        <f>SUM(E25:E69)</f>
        <v>0</v>
      </c>
      <c r="F70" s="60"/>
      <c r="H70" s="89" t="s">
        <v>58</v>
      </c>
      <c r="I70" s="87"/>
      <c r="J70" s="88" t="e">
        <v>#DIV/0!</v>
      </c>
    </row>
    <row r="72" spans="2:10" x14ac:dyDescent="0.25">
      <c r="I72"/>
    </row>
    <row r="73" spans="2:10" x14ac:dyDescent="0.25">
      <c r="I73"/>
    </row>
    <row r="74" spans="2:10" x14ac:dyDescent="0.25">
      <c r="I74"/>
    </row>
    <row r="75" spans="2:10" x14ac:dyDescent="0.25">
      <c r="I75"/>
    </row>
    <row r="76" spans="2:10" x14ac:dyDescent="0.25">
      <c r="I76"/>
    </row>
    <row r="77" spans="2:10" x14ac:dyDescent="0.25">
      <c r="I77"/>
    </row>
    <row r="78" spans="2:10" x14ac:dyDescent="0.25">
      <c r="I78"/>
    </row>
    <row r="79" spans="2:10" x14ac:dyDescent="0.25">
      <c r="I79"/>
    </row>
    <row r="80" spans="2:10" x14ac:dyDescent="0.25">
      <c r="I80"/>
    </row>
    <row r="81" spans="9:9" x14ac:dyDescent="0.25">
      <c r="I81"/>
    </row>
    <row r="82" spans="9:9" x14ac:dyDescent="0.25">
      <c r="I82"/>
    </row>
    <row r="83" spans="9:9" x14ac:dyDescent="0.25">
      <c r="I83"/>
    </row>
    <row r="84" spans="9:9" x14ac:dyDescent="0.25">
      <c r="I84"/>
    </row>
    <row r="85" spans="9:9" x14ac:dyDescent="0.25">
      <c r="I85"/>
    </row>
    <row r="86" spans="9:9" x14ac:dyDescent="0.25">
      <c r="I86"/>
    </row>
    <row r="87" spans="9:9" x14ac:dyDescent="0.25">
      <c r="I87"/>
    </row>
    <row r="88" spans="9:9" x14ac:dyDescent="0.25">
      <c r="I88"/>
    </row>
    <row r="89" spans="9:9" x14ac:dyDescent="0.25">
      <c r="I89"/>
    </row>
    <row r="90" spans="9:9" x14ac:dyDescent="0.25">
      <c r="I90"/>
    </row>
    <row r="91" spans="9:9" x14ac:dyDescent="0.25">
      <c r="I91"/>
    </row>
    <row r="92" spans="9:9" x14ac:dyDescent="0.25">
      <c r="I92"/>
    </row>
    <row r="93" spans="9:9" x14ac:dyDescent="0.25">
      <c r="I93"/>
    </row>
    <row r="94" spans="9:9" x14ac:dyDescent="0.25">
      <c r="I94"/>
    </row>
    <row r="95" spans="9:9" x14ac:dyDescent="0.25">
      <c r="I95"/>
    </row>
    <row r="96" spans="9:9" x14ac:dyDescent="0.25">
      <c r="I96"/>
    </row>
    <row r="97" spans="9:9" x14ac:dyDescent="0.25">
      <c r="I97"/>
    </row>
    <row r="98" spans="9:9" x14ac:dyDescent="0.25">
      <c r="I98"/>
    </row>
    <row r="99" spans="9:9" x14ac:dyDescent="0.25">
      <c r="I99"/>
    </row>
    <row r="100" spans="9:9" x14ac:dyDescent="0.25">
      <c r="I100"/>
    </row>
    <row r="101" spans="9:9" x14ac:dyDescent="0.25">
      <c r="I101"/>
    </row>
    <row r="102" spans="9:9" x14ac:dyDescent="0.25">
      <c r="I102"/>
    </row>
    <row r="103" spans="9:9" x14ac:dyDescent="0.25">
      <c r="I103"/>
    </row>
    <row r="104" spans="9:9" x14ac:dyDescent="0.25">
      <c r="I104"/>
    </row>
    <row r="105" spans="9:9" x14ac:dyDescent="0.25">
      <c r="I105"/>
    </row>
    <row r="106" spans="9:9" x14ac:dyDescent="0.25">
      <c r="I106"/>
    </row>
    <row r="107" spans="9:9" x14ac:dyDescent="0.25">
      <c r="I107"/>
    </row>
    <row r="108" spans="9:9" x14ac:dyDescent="0.25">
      <c r="I108"/>
    </row>
    <row r="109" spans="9:9" x14ac:dyDescent="0.25">
      <c r="I109"/>
    </row>
    <row r="110" spans="9:9" x14ac:dyDescent="0.25">
      <c r="I110"/>
    </row>
    <row r="111" spans="9:9" x14ac:dyDescent="0.25">
      <c r="I111"/>
    </row>
    <row r="112" spans="9:9" x14ac:dyDescent="0.25">
      <c r="I112"/>
    </row>
    <row r="113" spans="9:9" x14ac:dyDescent="0.25">
      <c r="I113"/>
    </row>
    <row r="114" spans="9:9" x14ac:dyDescent="0.25">
      <c r="I114"/>
    </row>
    <row r="115" spans="9:9" x14ac:dyDescent="0.25">
      <c r="I115"/>
    </row>
    <row r="116" spans="9:9" x14ac:dyDescent="0.25">
      <c r="I116"/>
    </row>
    <row r="117" spans="9:9" x14ac:dyDescent="0.25">
      <c r="I117"/>
    </row>
    <row r="118" spans="9:9" x14ac:dyDescent="0.25">
      <c r="I118"/>
    </row>
    <row r="119" spans="9:9" x14ac:dyDescent="0.25">
      <c r="I119"/>
    </row>
    <row r="120" spans="9:9" x14ac:dyDescent="0.25">
      <c r="I120"/>
    </row>
    <row r="121" spans="9:9" x14ac:dyDescent="0.25">
      <c r="I121"/>
    </row>
    <row r="122" spans="9:9" x14ac:dyDescent="0.25">
      <c r="I122"/>
    </row>
    <row r="123" spans="9:9" x14ac:dyDescent="0.25">
      <c r="I123"/>
    </row>
    <row r="124" spans="9:9" x14ac:dyDescent="0.25">
      <c r="I124"/>
    </row>
    <row r="125" spans="9:9" x14ac:dyDescent="0.25">
      <c r="I125"/>
    </row>
  </sheetData>
  <autoFilter ref="B24:F70" xr:uid="{309D5004-86D2-4D08-A1A7-93241799EA2F}"/>
  <mergeCells count="13">
    <mergeCell ref="B49:B53"/>
    <mergeCell ref="E49:E53"/>
    <mergeCell ref="B8:B15"/>
    <mergeCell ref="B25:B44"/>
    <mergeCell ref="E25:E44"/>
    <mergeCell ref="B45:B48"/>
    <mergeCell ref="E45:E48"/>
    <mergeCell ref="B54:B56"/>
    <mergeCell ref="E54:E56"/>
    <mergeCell ref="B57:B62"/>
    <mergeCell ref="E57:E62"/>
    <mergeCell ref="B63:B69"/>
    <mergeCell ref="E63:E69"/>
  </mergeCells>
  <conditionalFormatting sqref="F12">
    <cfRule type="cellIs" dxfId="1356" priority="3" operator="lessThan">
      <formula>0</formula>
    </cfRule>
    <cfRule type="cellIs" dxfId="1355" priority="4" operator="greaterThan">
      <formula>0</formula>
    </cfRule>
  </conditionalFormatting>
  <conditionalFormatting sqref="F9">
    <cfRule type="cellIs" dxfId="1354" priority="1" operator="lessThan">
      <formula>0</formula>
    </cfRule>
    <cfRule type="cellIs" dxfId="1353" priority="2" operator="greaterThan">
      <formula>0</formula>
    </cfRule>
  </conditionalFormatting>
  <pageMargins left="0.7" right="0.7" top="0.75" bottom="0.75" header="0.3" footer="0.3"/>
  <pageSetup paperSize="9" orientation="portrait" horizontalDpi="300" verticalDpi="300" r:id="rId2"/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21F1C-8C16-4FA7-902B-A006411BC91D}">
  <sheetPr>
    <tabColor theme="7" tint="-0.249977111117893"/>
  </sheetPr>
  <dimension ref="B1:J125"/>
  <sheetViews>
    <sheetView showGridLines="0" topLeftCell="D22" zoomScaleNormal="100" workbookViewId="0">
      <selection activeCell="J24" sqref="J24"/>
    </sheetView>
  </sheetViews>
  <sheetFormatPr defaultRowHeight="15" x14ac:dyDescent="0.25"/>
  <cols>
    <col min="1" max="1" width="4.7109375" customWidth="1"/>
    <col min="2" max="2" width="17.85546875" bestFit="1" customWidth="1"/>
    <col min="3" max="3" width="19.7109375" customWidth="1"/>
    <col min="4" max="4" width="15.5703125" bestFit="1" customWidth="1"/>
    <col min="5" max="5" width="26.28515625" bestFit="1" customWidth="1"/>
    <col min="6" max="6" width="16.42578125" customWidth="1"/>
    <col min="8" max="8" width="19.7109375" bestFit="1" customWidth="1"/>
    <col min="9" max="9" width="22.42578125" style="11" bestFit="1" customWidth="1"/>
    <col min="10" max="10" width="24.42578125" bestFit="1" customWidth="1"/>
  </cols>
  <sheetData>
    <row r="1" spans="2:9" x14ac:dyDescent="0.25">
      <c r="I1"/>
    </row>
    <row r="2" spans="2:9" x14ac:dyDescent="0.25">
      <c r="I2"/>
    </row>
    <row r="3" spans="2:9" x14ac:dyDescent="0.25">
      <c r="I3"/>
    </row>
    <row r="4" spans="2:9" x14ac:dyDescent="0.25">
      <c r="I4"/>
    </row>
    <row r="5" spans="2:9" x14ac:dyDescent="0.25">
      <c r="I5"/>
    </row>
    <row r="6" spans="2:9" x14ac:dyDescent="0.25">
      <c r="I6"/>
    </row>
    <row r="7" spans="2:9" ht="15.75" thickBot="1" x14ac:dyDescent="0.3">
      <c r="D7" s="1" t="s">
        <v>43</v>
      </c>
      <c r="I7"/>
    </row>
    <row r="8" spans="2:9" x14ac:dyDescent="0.25">
      <c r="B8" s="77" t="s">
        <v>48</v>
      </c>
      <c r="C8" s="4" t="s">
        <v>50</v>
      </c>
      <c r="D8" s="15"/>
      <c r="F8" s="50" t="s">
        <v>99</v>
      </c>
      <c r="I8"/>
    </row>
    <row r="9" spans="2:9" ht="15.75" thickBot="1" x14ac:dyDescent="0.3">
      <c r="B9" s="78"/>
      <c r="C9" s="5" t="s">
        <v>51</v>
      </c>
      <c r="D9" s="16"/>
      <c r="F9" s="8">
        <f>IF(OR(D16-E70&lt;0,D16-E70&lt;=D16*0.2),D16-E70,IF(OR(D16-E70&lt;0,D16-E70&gt;=D16*0.2),D16*0.2,0))</f>
        <v>0</v>
      </c>
      <c r="I9"/>
    </row>
    <row r="10" spans="2:9" ht="15.75" thickBot="1" x14ac:dyDescent="0.3">
      <c r="B10" s="78"/>
      <c r="C10" s="5" t="s">
        <v>52</v>
      </c>
      <c r="D10" s="16"/>
      <c r="I10"/>
    </row>
    <row r="11" spans="2:9" x14ac:dyDescent="0.25">
      <c r="B11" s="78"/>
      <c r="C11" s="5" t="s">
        <v>53</v>
      </c>
      <c r="D11" s="16"/>
      <c r="F11" s="50" t="s">
        <v>56</v>
      </c>
      <c r="I11"/>
    </row>
    <row r="12" spans="2:9" ht="15.75" thickBot="1" x14ac:dyDescent="0.3">
      <c r="B12" s="78"/>
      <c r="C12" s="5" t="s">
        <v>54</v>
      </c>
      <c r="D12" s="16"/>
      <c r="F12" s="8">
        <f>IF(D16-F9-E70&lt;0,D16-E70,D16-F9-E70)</f>
        <v>0</v>
      </c>
      <c r="I12"/>
    </row>
    <row r="13" spans="2:9" ht="15.75" thickBot="1" x14ac:dyDescent="0.3">
      <c r="B13" s="78"/>
      <c r="C13" s="5" t="s">
        <v>23</v>
      </c>
      <c r="D13" s="16"/>
      <c r="I13"/>
    </row>
    <row r="14" spans="2:9" x14ac:dyDescent="0.25">
      <c r="B14" s="78"/>
      <c r="C14" s="5" t="s">
        <v>55</v>
      </c>
      <c r="D14" s="16"/>
      <c r="F14" s="50" t="s">
        <v>57</v>
      </c>
      <c r="H14" s="50" t="s">
        <v>100</v>
      </c>
      <c r="I14" s="65"/>
    </row>
    <row r="15" spans="2:9" ht="15.75" thickBot="1" x14ac:dyDescent="0.3">
      <c r="B15" s="78"/>
      <c r="C15" s="6" t="s">
        <v>17</v>
      </c>
      <c r="D15" s="17"/>
      <c r="F15" s="9" t="str">
        <f>IFERROR(F12/D16,"")</f>
        <v/>
      </c>
      <c r="H15" s="73"/>
      <c r="I15" s="66"/>
    </row>
    <row r="16" spans="2:9" ht="15.75" thickBot="1" x14ac:dyDescent="0.3">
      <c r="B16" s="49"/>
      <c r="C16" s="7" t="s">
        <v>41</v>
      </c>
      <c r="D16" s="2">
        <f>SUM(D8:D15)</f>
        <v>0</v>
      </c>
      <c r="I16"/>
    </row>
    <row r="17" spans="2:10" x14ac:dyDescent="0.25">
      <c r="I17"/>
    </row>
    <row r="18" spans="2:10" x14ac:dyDescent="0.25">
      <c r="I18"/>
    </row>
    <row r="19" spans="2:10" x14ac:dyDescent="0.25">
      <c r="I19"/>
    </row>
    <row r="20" spans="2:10" x14ac:dyDescent="0.25">
      <c r="I20"/>
    </row>
    <row r="21" spans="2:10" x14ac:dyDescent="0.25">
      <c r="I21"/>
    </row>
    <row r="22" spans="2:10" x14ac:dyDescent="0.25">
      <c r="I22"/>
    </row>
    <row r="23" spans="2:10" ht="15.75" thickBot="1" x14ac:dyDescent="0.3">
      <c r="I23"/>
    </row>
    <row r="24" spans="2:10" x14ac:dyDescent="0.25">
      <c r="B24" s="51" t="s">
        <v>90</v>
      </c>
      <c r="C24" s="52" t="s">
        <v>91</v>
      </c>
      <c r="D24" s="53" t="s">
        <v>49</v>
      </c>
      <c r="E24" s="53" t="s">
        <v>97</v>
      </c>
      <c r="F24" s="54" t="s">
        <v>42</v>
      </c>
      <c r="H24" s="86" t="s">
        <v>91</v>
      </c>
      <c r="I24" s="86" t="s">
        <v>59</v>
      </c>
      <c r="J24" s="86" t="s">
        <v>108</v>
      </c>
    </row>
    <row r="25" spans="2:10" x14ac:dyDescent="0.25">
      <c r="B25" s="79" t="s">
        <v>96</v>
      </c>
      <c r="C25" s="42" t="s">
        <v>23</v>
      </c>
      <c r="D25" s="46"/>
      <c r="E25" s="75">
        <f>SUM(D25:D44)</f>
        <v>0</v>
      </c>
      <c r="F25" s="47"/>
      <c r="H25" s="3" t="s">
        <v>38</v>
      </c>
      <c r="J25" s="10" t="e">
        <v>#DIV/0!</v>
      </c>
    </row>
    <row r="26" spans="2:10" x14ac:dyDescent="0.25">
      <c r="B26" s="79"/>
      <c r="C26" s="43" t="s">
        <v>24</v>
      </c>
      <c r="D26" s="45"/>
      <c r="E26" s="74"/>
      <c r="F26" s="13"/>
      <c r="H26" s="3" t="s">
        <v>23</v>
      </c>
      <c r="J26" s="10" t="e">
        <v>#DIV/0!</v>
      </c>
    </row>
    <row r="27" spans="2:10" x14ac:dyDescent="0.25">
      <c r="B27" s="79"/>
      <c r="C27" s="43" t="s">
        <v>25</v>
      </c>
      <c r="D27" s="45"/>
      <c r="E27" s="74"/>
      <c r="F27" s="13"/>
      <c r="H27" s="3" t="s">
        <v>34</v>
      </c>
      <c r="J27" s="10" t="e">
        <v>#DIV/0!</v>
      </c>
    </row>
    <row r="28" spans="2:10" x14ac:dyDescent="0.25">
      <c r="B28" s="79"/>
      <c r="C28" s="43" t="s">
        <v>0</v>
      </c>
      <c r="D28" s="45"/>
      <c r="E28" s="74"/>
      <c r="F28" s="13"/>
      <c r="H28" s="3" t="s">
        <v>19</v>
      </c>
      <c r="J28" s="10" t="e">
        <v>#DIV/0!</v>
      </c>
    </row>
    <row r="29" spans="2:10" x14ac:dyDescent="0.25">
      <c r="B29" s="79"/>
      <c r="C29" s="43" t="s">
        <v>1</v>
      </c>
      <c r="D29" s="45"/>
      <c r="E29" s="74"/>
      <c r="F29" s="13"/>
      <c r="H29" s="3" t="s">
        <v>13</v>
      </c>
      <c r="J29" s="10" t="e">
        <v>#DIV/0!</v>
      </c>
    </row>
    <row r="30" spans="2:10" x14ac:dyDescent="0.25">
      <c r="B30" s="79"/>
      <c r="C30" s="43" t="s">
        <v>30</v>
      </c>
      <c r="D30" s="45"/>
      <c r="E30" s="74"/>
      <c r="F30" s="13"/>
      <c r="H30" s="3" t="s">
        <v>22</v>
      </c>
      <c r="J30" s="10" t="e">
        <v>#DIV/0!</v>
      </c>
    </row>
    <row r="31" spans="2:10" x14ac:dyDescent="0.25">
      <c r="B31" s="79"/>
      <c r="C31" s="43" t="s">
        <v>33</v>
      </c>
      <c r="D31" s="45"/>
      <c r="E31" s="74"/>
      <c r="F31" s="13"/>
      <c r="H31" s="3" t="s">
        <v>28</v>
      </c>
      <c r="J31" s="10" t="e">
        <v>#DIV/0!</v>
      </c>
    </row>
    <row r="32" spans="2:10" x14ac:dyDescent="0.25">
      <c r="B32" s="79"/>
      <c r="C32" s="43" t="s">
        <v>11</v>
      </c>
      <c r="D32" s="45"/>
      <c r="E32" s="74"/>
      <c r="F32" s="13"/>
      <c r="H32" s="3" t="s">
        <v>47</v>
      </c>
      <c r="J32" s="10" t="e">
        <v>#DIV/0!</v>
      </c>
    </row>
    <row r="33" spans="2:10" x14ac:dyDescent="0.25">
      <c r="B33" s="79"/>
      <c r="C33" s="43" t="s">
        <v>22</v>
      </c>
      <c r="D33" s="45"/>
      <c r="E33" s="74"/>
      <c r="F33" s="13"/>
      <c r="H33" s="3" t="s">
        <v>3</v>
      </c>
      <c r="J33" s="10" t="e">
        <v>#DIV/0!</v>
      </c>
    </row>
    <row r="34" spans="2:10" x14ac:dyDescent="0.25">
      <c r="B34" s="79"/>
      <c r="C34" s="43" t="s">
        <v>2</v>
      </c>
      <c r="D34" s="45"/>
      <c r="E34" s="74"/>
      <c r="F34" s="13"/>
      <c r="H34" s="3" t="s">
        <v>7</v>
      </c>
      <c r="J34" s="10" t="e">
        <v>#DIV/0!</v>
      </c>
    </row>
    <row r="35" spans="2:10" x14ac:dyDescent="0.25">
      <c r="B35" s="79"/>
      <c r="C35" s="43" t="s">
        <v>29</v>
      </c>
      <c r="D35" s="45"/>
      <c r="E35" s="74"/>
      <c r="F35" s="13"/>
      <c r="H35" s="3" t="s">
        <v>21</v>
      </c>
      <c r="J35" s="10" t="e">
        <v>#DIV/0!</v>
      </c>
    </row>
    <row r="36" spans="2:10" x14ac:dyDescent="0.25">
      <c r="B36" s="79"/>
      <c r="C36" s="43" t="s">
        <v>3</v>
      </c>
      <c r="D36" s="45"/>
      <c r="E36" s="74"/>
      <c r="F36" s="13"/>
      <c r="H36" s="3" t="s">
        <v>11</v>
      </c>
      <c r="J36" s="10" t="e">
        <v>#DIV/0!</v>
      </c>
    </row>
    <row r="37" spans="2:10" x14ac:dyDescent="0.25">
      <c r="B37" s="79"/>
      <c r="C37" s="43" t="s">
        <v>5</v>
      </c>
      <c r="D37" s="45"/>
      <c r="E37" s="74"/>
      <c r="F37" s="13"/>
      <c r="H37" s="3" t="s">
        <v>24</v>
      </c>
      <c r="J37" s="10" t="e">
        <v>#DIV/0!</v>
      </c>
    </row>
    <row r="38" spans="2:10" x14ac:dyDescent="0.25">
      <c r="B38" s="79"/>
      <c r="C38" s="43" t="s">
        <v>18</v>
      </c>
      <c r="D38" s="45"/>
      <c r="E38" s="74"/>
      <c r="F38" s="13"/>
      <c r="H38" s="3" t="s">
        <v>0</v>
      </c>
      <c r="J38" s="10" t="e">
        <v>#DIV/0!</v>
      </c>
    </row>
    <row r="39" spans="2:10" x14ac:dyDescent="0.25">
      <c r="B39" s="79"/>
      <c r="C39" s="43" t="s">
        <v>19</v>
      </c>
      <c r="D39" s="45"/>
      <c r="E39" s="74"/>
      <c r="F39" s="13"/>
      <c r="H39" s="3" t="s">
        <v>1</v>
      </c>
      <c r="J39" s="10" t="e">
        <v>#DIV/0!</v>
      </c>
    </row>
    <row r="40" spans="2:10" x14ac:dyDescent="0.25">
      <c r="B40" s="79"/>
      <c r="C40" s="43" t="s">
        <v>34</v>
      </c>
      <c r="D40" s="45"/>
      <c r="E40" s="74"/>
      <c r="F40" s="13"/>
      <c r="H40" s="3" t="s">
        <v>32</v>
      </c>
      <c r="J40" s="10" t="e">
        <v>#DIV/0!</v>
      </c>
    </row>
    <row r="41" spans="2:10" x14ac:dyDescent="0.25">
      <c r="B41" s="79"/>
      <c r="C41" s="43" t="s">
        <v>16</v>
      </c>
      <c r="D41" s="45"/>
      <c r="E41" s="74"/>
      <c r="F41" s="13"/>
      <c r="H41" s="3" t="s">
        <v>6</v>
      </c>
      <c r="J41" s="10" t="e">
        <v>#DIV/0!</v>
      </c>
    </row>
    <row r="42" spans="2:10" x14ac:dyDescent="0.25">
      <c r="B42" s="79"/>
      <c r="C42" s="43" t="s">
        <v>28</v>
      </c>
      <c r="D42" s="45"/>
      <c r="E42" s="74"/>
      <c r="F42" s="13"/>
      <c r="H42" s="3" t="s">
        <v>45</v>
      </c>
      <c r="J42" s="10" t="e">
        <v>#DIV/0!</v>
      </c>
    </row>
    <row r="43" spans="2:10" x14ac:dyDescent="0.25">
      <c r="B43" s="79"/>
      <c r="C43" s="43" t="s">
        <v>14</v>
      </c>
      <c r="D43" s="45"/>
      <c r="E43" s="74"/>
      <c r="F43" s="13"/>
      <c r="H43" s="3" t="s">
        <v>39</v>
      </c>
      <c r="J43" s="10" t="e">
        <v>#DIV/0!</v>
      </c>
    </row>
    <row r="44" spans="2:10" x14ac:dyDescent="0.25">
      <c r="B44" s="79"/>
      <c r="C44" s="44" t="s">
        <v>6</v>
      </c>
      <c r="D44" s="48"/>
      <c r="E44" s="76"/>
      <c r="F44" s="14"/>
      <c r="H44" s="3" t="s">
        <v>18</v>
      </c>
      <c r="J44" s="10" t="e">
        <v>#DIV/0!</v>
      </c>
    </row>
    <row r="45" spans="2:10" x14ac:dyDescent="0.25">
      <c r="B45" s="79" t="s">
        <v>93</v>
      </c>
      <c r="C45" s="43" t="s">
        <v>44</v>
      </c>
      <c r="D45" s="46"/>
      <c r="E45" s="75">
        <f>SUM(D45:D48)</f>
        <v>0</v>
      </c>
      <c r="F45" s="47"/>
      <c r="H45" s="3" t="s">
        <v>35</v>
      </c>
      <c r="J45" s="10" t="e">
        <v>#DIV/0!</v>
      </c>
    </row>
    <row r="46" spans="2:10" x14ac:dyDescent="0.25">
      <c r="B46" s="79"/>
      <c r="C46" s="43" t="s">
        <v>45</v>
      </c>
      <c r="D46" s="45"/>
      <c r="E46" s="74"/>
      <c r="F46" s="13"/>
      <c r="H46" s="3" t="s">
        <v>46</v>
      </c>
      <c r="J46" s="10" t="e">
        <v>#DIV/0!</v>
      </c>
    </row>
    <row r="47" spans="2:10" x14ac:dyDescent="0.25">
      <c r="B47" s="79"/>
      <c r="C47" s="43" t="s">
        <v>35</v>
      </c>
      <c r="D47" s="45"/>
      <c r="E47" s="74"/>
      <c r="F47" s="13"/>
      <c r="H47" s="3" t="s">
        <v>36</v>
      </c>
      <c r="J47" s="10" t="e">
        <v>#DIV/0!</v>
      </c>
    </row>
    <row r="48" spans="2:10" x14ac:dyDescent="0.25">
      <c r="B48" s="79"/>
      <c r="C48" s="44" t="s">
        <v>36</v>
      </c>
      <c r="D48" s="48"/>
      <c r="E48" s="76"/>
      <c r="F48" s="14"/>
      <c r="H48" s="3" t="s">
        <v>9</v>
      </c>
      <c r="J48" s="10" t="e">
        <v>#DIV/0!</v>
      </c>
    </row>
    <row r="49" spans="2:10" x14ac:dyDescent="0.25">
      <c r="B49" s="79" t="s">
        <v>94</v>
      </c>
      <c r="C49" s="43" t="s">
        <v>12</v>
      </c>
      <c r="D49" s="46"/>
      <c r="E49" s="75">
        <f>SUM(D49:D53)</f>
        <v>0</v>
      </c>
      <c r="F49" s="47"/>
      <c r="H49" s="3" t="s">
        <v>31</v>
      </c>
      <c r="J49" s="10" t="e">
        <v>#DIV/0!</v>
      </c>
    </row>
    <row r="50" spans="2:10" x14ac:dyDescent="0.25">
      <c r="B50" s="79"/>
      <c r="C50" s="43" t="s">
        <v>13</v>
      </c>
      <c r="D50" s="45"/>
      <c r="E50" s="74"/>
      <c r="F50" s="13"/>
      <c r="H50" s="3" t="s">
        <v>30</v>
      </c>
      <c r="J50" s="10" t="e">
        <v>#DIV/0!</v>
      </c>
    </row>
    <row r="51" spans="2:10" x14ac:dyDescent="0.25">
      <c r="B51" s="79"/>
      <c r="C51" s="43" t="s">
        <v>9</v>
      </c>
      <c r="D51" s="45"/>
      <c r="E51" s="74"/>
      <c r="F51" s="13"/>
      <c r="H51" s="3" t="s">
        <v>2</v>
      </c>
      <c r="J51" s="10" t="e">
        <v>#DIV/0!</v>
      </c>
    </row>
    <row r="52" spans="2:10" x14ac:dyDescent="0.25">
      <c r="B52" s="79"/>
      <c r="C52" s="43" t="s">
        <v>7</v>
      </c>
      <c r="D52" s="45"/>
      <c r="E52" s="74"/>
      <c r="F52" s="13"/>
      <c r="H52" s="3" t="s">
        <v>25</v>
      </c>
      <c r="J52" s="10" t="e">
        <v>#DIV/0!</v>
      </c>
    </row>
    <row r="53" spans="2:10" x14ac:dyDescent="0.25">
      <c r="B53" s="79"/>
      <c r="C53" s="44" t="s">
        <v>8</v>
      </c>
      <c r="D53" s="48"/>
      <c r="E53" s="76"/>
      <c r="F53" s="14"/>
      <c r="H53" s="3" t="s">
        <v>26</v>
      </c>
      <c r="J53" s="10" t="e">
        <v>#DIV/0!</v>
      </c>
    </row>
    <row r="54" spans="2:10" ht="15" customHeight="1" x14ac:dyDescent="0.25">
      <c r="B54" s="80" t="s">
        <v>98</v>
      </c>
      <c r="C54" s="43" t="s">
        <v>32</v>
      </c>
      <c r="D54" s="46"/>
      <c r="E54" s="75">
        <f>SUM(D54:D56)</f>
        <v>0</v>
      </c>
      <c r="F54" s="47"/>
      <c r="H54" s="3" t="s">
        <v>44</v>
      </c>
      <c r="J54" s="10" t="e">
        <v>#DIV/0!</v>
      </c>
    </row>
    <row r="55" spans="2:10" x14ac:dyDescent="0.25">
      <c r="B55" s="80"/>
      <c r="C55" s="43" t="s">
        <v>37</v>
      </c>
      <c r="D55" s="45"/>
      <c r="E55" s="74"/>
      <c r="F55" s="13"/>
      <c r="H55" s="3" t="s">
        <v>17</v>
      </c>
      <c r="J55" s="10" t="e">
        <v>#DIV/0!</v>
      </c>
    </row>
    <row r="56" spans="2:10" x14ac:dyDescent="0.25">
      <c r="B56" s="80"/>
      <c r="C56" s="44" t="s">
        <v>38</v>
      </c>
      <c r="D56" s="48"/>
      <c r="E56" s="76"/>
      <c r="F56" s="14"/>
      <c r="H56" s="3" t="s">
        <v>10</v>
      </c>
      <c r="J56" s="10" t="e">
        <v>#DIV/0!</v>
      </c>
    </row>
    <row r="57" spans="2:10" x14ac:dyDescent="0.25">
      <c r="B57" s="79" t="s">
        <v>92</v>
      </c>
      <c r="C57" s="43" t="s">
        <v>47</v>
      </c>
      <c r="D57" s="46"/>
      <c r="E57" s="75">
        <f>SUM(D57:D62)</f>
        <v>0</v>
      </c>
      <c r="F57" s="47"/>
      <c r="H57" s="3" t="s">
        <v>4</v>
      </c>
      <c r="J57" s="10" t="e">
        <v>#DIV/0!</v>
      </c>
    </row>
    <row r="58" spans="2:10" x14ac:dyDescent="0.25">
      <c r="B58" s="79"/>
      <c r="C58" s="43" t="s">
        <v>21</v>
      </c>
      <c r="D58" s="45"/>
      <c r="E58" s="74"/>
      <c r="F58" s="13"/>
      <c r="H58" s="3" t="s">
        <v>27</v>
      </c>
      <c r="J58" s="10" t="e">
        <v>#DIV/0!</v>
      </c>
    </row>
    <row r="59" spans="2:10" x14ac:dyDescent="0.25">
      <c r="B59" s="79"/>
      <c r="C59" s="43" t="s">
        <v>46</v>
      </c>
      <c r="D59" s="45"/>
      <c r="E59" s="74"/>
      <c r="F59" s="13"/>
      <c r="H59" s="3" t="s">
        <v>14</v>
      </c>
      <c r="J59" s="10" t="e">
        <v>#DIV/0!</v>
      </c>
    </row>
    <row r="60" spans="2:10" x14ac:dyDescent="0.25">
      <c r="B60" s="79"/>
      <c r="C60" s="43" t="s">
        <v>20</v>
      </c>
      <c r="D60" s="45"/>
      <c r="E60" s="74"/>
      <c r="F60" s="13"/>
      <c r="H60" s="3" t="s">
        <v>12</v>
      </c>
      <c r="J60" s="10" t="e">
        <v>#DIV/0!</v>
      </c>
    </row>
    <row r="61" spans="2:10" x14ac:dyDescent="0.25">
      <c r="B61" s="79"/>
      <c r="C61" s="43" t="s">
        <v>15</v>
      </c>
      <c r="D61" s="45"/>
      <c r="E61" s="74"/>
      <c r="F61" s="13"/>
      <c r="H61" s="3" t="s">
        <v>16</v>
      </c>
      <c r="J61" s="10" t="e">
        <v>#DIV/0!</v>
      </c>
    </row>
    <row r="62" spans="2:10" x14ac:dyDescent="0.25">
      <c r="B62" s="79"/>
      <c r="C62" s="44" t="s">
        <v>26</v>
      </c>
      <c r="D62" s="48"/>
      <c r="E62" s="76"/>
      <c r="F62" s="14"/>
      <c r="H62" s="3" t="s">
        <v>40</v>
      </c>
      <c r="J62" s="10" t="e">
        <v>#DIV/0!</v>
      </c>
    </row>
    <row r="63" spans="2:10" x14ac:dyDescent="0.25">
      <c r="B63" s="79" t="s">
        <v>17</v>
      </c>
      <c r="C63" s="43" t="s">
        <v>27</v>
      </c>
      <c r="D63" s="12"/>
      <c r="E63" s="74">
        <f>SUM(D63:D69)</f>
        <v>0</v>
      </c>
      <c r="F63" s="13"/>
      <c r="H63" s="3" t="s">
        <v>37</v>
      </c>
      <c r="J63" s="10" t="e">
        <v>#DIV/0!</v>
      </c>
    </row>
    <row r="64" spans="2:10" x14ac:dyDescent="0.25">
      <c r="B64" s="79"/>
      <c r="C64" s="43" t="s">
        <v>10</v>
      </c>
      <c r="D64" s="12"/>
      <c r="E64" s="74"/>
      <c r="F64" s="13"/>
      <c r="H64" s="3" t="s">
        <v>5</v>
      </c>
      <c r="J64" s="10" t="e">
        <v>#DIV/0!</v>
      </c>
    </row>
    <row r="65" spans="2:10" x14ac:dyDescent="0.25">
      <c r="B65" s="79"/>
      <c r="C65" s="43" t="s">
        <v>39</v>
      </c>
      <c r="D65" s="12"/>
      <c r="E65" s="74"/>
      <c r="F65" s="13"/>
      <c r="H65" s="3" t="s">
        <v>33</v>
      </c>
      <c r="J65" s="10" t="e">
        <v>#DIV/0!</v>
      </c>
    </row>
    <row r="66" spans="2:10" x14ac:dyDescent="0.25">
      <c r="B66" s="79"/>
      <c r="C66" s="43" t="s">
        <v>40</v>
      </c>
      <c r="D66" s="12"/>
      <c r="E66" s="74"/>
      <c r="F66" s="13"/>
      <c r="H66" s="3" t="s">
        <v>20</v>
      </c>
      <c r="J66" s="10" t="e">
        <v>#DIV/0!</v>
      </c>
    </row>
    <row r="67" spans="2:10" x14ac:dyDescent="0.25">
      <c r="B67" s="79"/>
      <c r="C67" s="43" t="s">
        <v>4</v>
      </c>
      <c r="D67" s="12"/>
      <c r="E67" s="74"/>
      <c r="F67" s="13"/>
      <c r="H67" s="3" t="s">
        <v>29</v>
      </c>
      <c r="J67" s="10" t="e">
        <v>#DIV/0!</v>
      </c>
    </row>
    <row r="68" spans="2:10" x14ac:dyDescent="0.25">
      <c r="B68" s="79"/>
      <c r="C68" s="43" t="s">
        <v>31</v>
      </c>
      <c r="D68" s="12"/>
      <c r="E68" s="74"/>
      <c r="F68" s="13"/>
      <c r="H68" s="3" t="s">
        <v>15</v>
      </c>
      <c r="J68" s="10" t="e">
        <v>#DIV/0!</v>
      </c>
    </row>
    <row r="69" spans="2:10" x14ac:dyDescent="0.25">
      <c r="B69" s="79"/>
      <c r="C69" s="44" t="s">
        <v>17</v>
      </c>
      <c r="D69" s="12"/>
      <c r="E69" s="74"/>
      <c r="F69" s="13"/>
      <c r="H69" s="3" t="s">
        <v>8</v>
      </c>
      <c r="J69" s="10" t="e">
        <v>#DIV/0!</v>
      </c>
    </row>
    <row r="70" spans="2:10" ht="15.75" thickBot="1" x14ac:dyDescent="0.3">
      <c r="B70" s="56"/>
      <c r="C70" s="57"/>
      <c r="D70" s="58" t="s">
        <v>41</v>
      </c>
      <c r="E70" s="59">
        <f>SUM(E25:E69)</f>
        <v>0</v>
      </c>
      <c r="F70" s="60"/>
      <c r="H70" s="89" t="s">
        <v>58</v>
      </c>
      <c r="I70" s="87"/>
      <c r="J70" s="88" t="e">
        <v>#DIV/0!</v>
      </c>
    </row>
    <row r="72" spans="2:10" x14ac:dyDescent="0.25">
      <c r="I72"/>
    </row>
    <row r="73" spans="2:10" x14ac:dyDescent="0.25">
      <c r="I73"/>
    </row>
    <row r="74" spans="2:10" x14ac:dyDescent="0.25">
      <c r="I74"/>
    </row>
    <row r="75" spans="2:10" x14ac:dyDescent="0.25">
      <c r="I75"/>
    </row>
    <row r="76" spans="2:10" x14ac:dyDescent="0.25">
      <c r="I76"/>
    </row>
    <row r="77" spans="2:10" x14ac:dyDescent="0.25">
      <c r="I77"/>
    </row>
    <row r="78" spans="2:10" x14ac:dyDescent="0.25">
      <c r="I78"/>
    </row>
    <row r="79" spans="2:10" x14ac:dyDescent="0.25">
      <c r="I79"/>
    </row>
    <row r="80" spans="2:10" x14ac:dyDescent="0.25">
      <c r="I80"/>
    </row>
    <row r="81" spans="9:9" x14ac:dyDescent="0.25">
      <c r="I81"/>
    </row>
    <row r="82" spans="9:9" x14ac:dyDescent="0.25">
      <c r="I82"/>
    </row>
    <row r="83" spans="9:9" x14ac:dyDescent="0.25">
      <c r="I83"/>
    </row>
    <row r="84" spans="9:9" x14ac:dyDescent="0.25">
      <c r="I84"/>
    </row>
    <row r="85" spans="9:9" x14ac:dyDescent="0.25">
      <c r="I85"/>
    </row>
    <row r="86" spans="9:9" x14ac:dyDescent="0.25">
      <c r="I86"/>
    </row>
    <row r="87" spans="9:9" x14ac:dyDescent="0.25">
      <c r="I87"/>
    </row>
    <row r="88" spans="9:9" x14ac:dyDescent="0.25">
      <c r="I88"/>
    </row>
    <row r="89" spans="9:9" x14ac:dyDescent="0.25">
      <c r="I89"/>
    </row>
    <row r="90" spans="9:9" x14ac:dyDescent="0.25">
      <c r="I90"/>
    </row>
    <row r="91" spans="9:9" x14ac:dyDescent="0.25">
      <c r="I91"/>
    </row>
    <row r="92" spans="9:9" x14ac:dyDescent="0.25">
      <c r="I92"/>
    </row>
    <row r="93" spans="9:9" x14ac:dyDescent="0.25">
      <c r="I93"/>
    </row>
    <row r="94" spans="9:9" x14ac:dyDescent="0.25">
      <c r="I94"/>
    </row>
    <row r="95" spans="9:9" x14ac:dyDescent="0.25">
      <c r="I95"/>
    </row>
    <row r="96" spans="9:9" x14ac:dyDescent="0.25">
      <c r="I96"/>
    </row>
    <row r="97" spans="9:9" x14ac:dyDescent="0.25">
      <c r="I97"/>
    </row>
    <row r="98" spans="9:9" x14ac:dyDescent="0.25">
      <c r="I98"/>
    </row>
    <row r="99" spans="9:9" x14ac:dyDescent="0.25">
      <c r="I99"/>
    </row>
    <row r="100" spans="9:9" x14ac:dyDescent="0.25">
      <c r="I100"/>
    </row>
    <row r="101" spans="9:9" x14ac:dyDescent="0.25">
      <c r="I101"/>
    </row>
    <row r="102" spans="9:9" x14ac:dyDescent="0.25">
      <c r="I102"/>
    </row>
    <row r="103" spans="9:9" x14ac:dyDescent="0.25">
      <c r="I103"/>
    </row>
    <row r="104" spans="9:9" x14ac:dyDescent="0.25">
      <c r="I104"/>
    </row>
    <row r="105" spans="9:9" x14ac:dyDescent="0.25">
      <c r="I105"/>
    </row>
    <row r="106" spans="9:9" x14ac:dyDescent="0.25">
      <c r="I106"/>
    </row>
    <row r="107" spans="9:9" x14ac:dyDescent="0.25">
      <c r="I107"/>
    </row>
    <row r="108" spans="9:9" x14ac:dyDescent="0.25">
      <c r="I108"/>
    </row>
    <row r="109" spans="9:9" x14ac:dyDescent="0.25">
      <c r="I109"/>
    </row>
    <row r="110" spans="9:9" x14ac:dyDescent="0.25">
      <c r="I110"/>
    </row>
    <row r="111" spans="9:9" x14ac:dyDescent="0.25">
      <c r="I111"/>
    </row>
    <row r="112" spans="9:9" x14ac:dyDescent="0.25">
      <c r="I112"/>
    </row>
    <row r="113" spans="9:9" x14ac:dyDescent="0.25">
      <c r="I113"/>
    </row>
    <row r="114" spans="9:9" x14ac:dyDescent="0.25">
      <c r="I114"/>
    </row>
    <row r="115" spans="9:9" x14ac:dyDescent="0.25">
      <c r="I115"/>
    </row>
    <row r="116" spans="9:9" x14ac:dyDescent="0.25">
      <c r="I116"/>
    </row>
    <row r="117" spans="9:9" x14ac:dyDescent="0.25">
      <c r="I117"/>
    </row>
    <row r="118" spans="9:9" x14ac:dyDescent="0.25">
      <c r="I118"/>
    </row>
    <row r="119" spans="9:9" x14ac:dyDescent="0.25">
      <c r="I119"/>
    </row>
    <row r="120" spans="9:9" x14ac:dyDescent="0.25">
      <c r="I120"/>
    </row>
    <row r="121" spans="9:9" x14ac:dyDescent="0.25">
      <c r="I121"/>
    </row>
    <row r="122" spans="9:9" x14ac:dyDescent="0.25">
      <c r="I122"/>
    </row>
    <row r="123" spans="9:9" x14ac:dyDescent="0.25">
      <c r="I123"/>
    </row>
    <row r="124" spans="9:9" x14ac:dyDescent="0.25">
      <c r="I124"/>
    </row>
    <row r="125" spans="9:9" x14ac:dyDescent="0.25">
      <c r="I125"/>
    </row>
  </sheetData>
  <autoFilter ref="B24:F70" xr:uid="{309D5004-86D2-4D08-A1A7-93241799EA2F}"/>
  <mergeCells count="13">
    <mergeCell ref="B49:B53"/>
    <mergeCell ref="E49:E53"/>
    <mergeCell ref="B8:B15"/>
    <mergeCell ref="B25:B44"/>
    <mergeCell ref="E25:E44"/>
    <mergeCell ref="B45:B48"/>
    <mergeCell ref="E45:E48"/>
    <mergeCell ref="B54:B56"/>
    <mergeCell ref="E54:E56"/>
    <mergeCell ref="B57:B62"/>
    <mergeCell ref="E57:E62"/>
    <mergeCell ref="B63:B69"/>
    <mergeCell ref="E63:E69"/>
  </mergeCells>
  <conditionalFormatting sqref="F12">
    <cfRule type="cellIs" dxfId="1352" priority="3" operator="lessThan">
      <formula>0</formula>
    </cfRule>
    <cfRule type="cellIs" dxfId="1351" priority="4" operator="greaterThan">
      <formula>0</formula>
    </cfRule>
  </conditionalFormatting>
  <conditionalFormatting sqref="F9">
    <cfRule type="cellIs" dxfId="1350" priority="1" operator="lessThan">
      <formula>0</formula>
    </cfRule>
    <cfRule type="cellIs" dxfId="1349" priority="2" operator="greaterThan">
      <formula>0</formula>
    </cfRule>
  </conditionalFormatting>
  <pageMargins left="0.7" right="0.7" top="0.75" bottom="0.75" header="0.3" footer="0.3"/>
  <pageSetup paperSize="9" orientation="portrait" horizontalDpi="300" verticalDpi="300" r:id="rId2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1C35BE-4F19-4BC6-B60A-61823AC839EE}">
  <sheetPr>
    <tabColor theme="7" tint="-0.249977111117893"/>
  </sheetPr>
  <dimension ref="B1:J125"/>
  <sheetViews>
    <sheetView showGridLines="0" topLeftCell="D21" zoomScaleNormal="100" workbookViewId="0">
      <selection activeCell="J24" sqref="J24"/>
    </sheetView>
  </sheetViews>
  <sheetFormatPr defaultRowHeight="15" x14ac:dyDescent="0.25"/>
  <cols>
    <col min="1" max="1" width="4.7109375" customWidth="1"/>
    <col min="2" max="2" width="17.85546875" bestFit="1" customWidth="1"/>
    <col min="3" max="3" width="19.7109375" customWidth="1"/>
    <col min="4" max="4" width="15.5703125" bestFit="1" customWidth="1"/>
    <col min="5" max="5" width="26.28515625" bestFit="1" customWidth="1"/>
    <col min="6" max="6" width="16.42578125" customWidth="1"/>
    <col min="8" max="8" width="19.7109375" bestFit="1" customWidth="1"/>
    <col min="9" max="9" width="22.42578125" style="11" bestFit="1" customWidth="1"/>
    <col min="10" max="10" width="24.42578125" bestFit="1" customWidth="1"/>
  </cols>
  <sheetData>
    <row r="1" spans="2:9" x14ac:dyDescent="0.25">
      <c r="I1"/>
    </row>
    <row r="2" spans="2:9" x14ac:dyDescent="0.25">
      <c r="I2"/>
    </row>
    <row r="3" spans="2:9" x14ac:dyDescent="0.25">
      <c r="I3"/>
    </row>
    <row r="4" spans="2:9" x14ac:dyDescent="0.25">
      <c r="I4"/>
    </row>
    <row r="5" spans="2:9" x14ac:dyDescent="0.25">
      <c r="I5"/>
    </row>
    <row r="6" spans="2:9" x14ac:dyDescent="0.25">
      <c r="I6"/>
    </row>
    <row r="7" spans="2:9" ht="15.75" thickBot="1" x14ac:dyDescent="0.3">
      <c r="D7" s="1" t="s">
        <v>43</v>
      </c>
      <c r="I7"/>
    </row>
    <row r="8" spans="2:9" x14ac:dyDescent="0.25">
      <c r="B8" s="77" t="s">
        <v>48</v>
      </c>
      <c r="C8" s="4" t="s">
        <v>50</v>
      </c>
      <c r="D8" s="15"/>
      <c r="F8" s="50" t="s">
        <v>99</v>
      </c>
      <c r="I8"/>
    </row>
    <row r="9" spans="2:9" ht="15.75" thickBot="1" x14ac:dyDescent="0.3">
      <c r="B9" s="78"/>
      <c r="C9" s="5" t="s">
        <v>51</v>
      </c>
      <c r="D9" s="16"/>
      <c r="F9" s="8">
        <f>IF(OR(D16-E70&lt;0,D16-E70&lt;=D16*0.2),D16-E70,IF(OR(D16-E70&lt;0,D16-E70&gt;=D16*0.2),D16*0.2,0))</f>
        <v>0</v>
      </c>
      <c r="I9"/>
    </row>
    <row r="10" spans="2:9" ht="15.75" thickBot="1" x14ac:dyDescent="0.3">
      <c r="B10" s="78"/>
      <c r="C10" s="5" t="s">
        <v>52</v>
      </c>
      <c r="D10" s="16"/>
      <c r="I10"/>
    </row>
    <row r="11" spans="2:9" x14ac:dyDescent="0.25">
      <c r="B11" s="78"/>
      <c r="C11" s="5" t="s">
        <v>53</v>
      </c>
      <c r="D11" s="16"/>
      <c r="F11" s="50" t="s">
        <v>56</v>
      </c>
      <c r="I11"/>
    </row>
    <row r="12" spans="2:9" ht="15.75" thickBot="1" x14ac:dyDescent="0.3">
      <c r="B12" s="78"/>
      <c r="C12" s="5" t="s">
        <v>54</v>
      </c>
      <c r="D12" s="16"/>
      <c r="F12" s="8">
        <f>IF(D16-F9-E70&lt;0,D16-E70,D16-F9-E70)</f>
        <v>0</v>
      </c>
      <c r="I12"/>
    </row>
    <row r="13" spans="2:9" ht="15.75" thickBot="1" x14ac:dyDescent="0.3">
      <c r="B13" s="78"/>
      <c r="C13" s="5" t="s">
        <v>23</v>
      </c>
      <c r="D13" s="16"/>
      <c r="I13"/>
    </row>
    <row r="14" spans="2:9" x14ac:dyDescent="0.25">
      <c r="B14" s="78"/>
      <c r="C14" s="5" t="s">
        <v>55</v>
      </c>
      <c r="D14" s="16"/>
      <c r="F14" s="50" t="s">
        <v>57</v>
      </c>
      <c r="H14" s="50" t="s">
        <v>100</v>
      </c>
      <c r="I14" s="65"/>
    </row>
    <row r="15" spans="2:9" ht="15.75" thickBot="1" x14ac:dyDescent="0.3">
      <c r="B15" s="78"/>
      <c r="C15" s="6" t="s">
        <v>17</v>
      </c>
      <c r="D15" s="17"/>
      <c r="F15" s="9" t="str">
        <f>IFERROR(F12/D16,"")</f>
        <v/>
      </c>
      <c r="H15" s="73"/>
      <c r="I15" s="66"/>
    </row>
    <row r="16" spans="2:9" ht="15.75" thickBot="1" x14ac:dyDescent="0.3">
      <c r="B16" s="49"/>
      <c r="C16" s="7" t="s">
        <v>41</v>
      </c>
      <c r="D16" s="2">
        <f>SUM(D8:D15)</f>
        <v>0</v>
      </c>
      <c r="I16"/>
    </row>
    <row r="17" spans="2:10" x14ac:dyDescent="0.25">
      <c r="I17"/>
    </row>
    <row r="18" spans="2:10" x14ac:dyDescent="0.25">
      <c r="I18"/>
    </row>
    <row r="19" spans="2:10" x14ac:dyDescent="0.25">
      <c r="I19"/>
    </row>
    <row r="20" spans="2:10" x14ac:dyDescent="0.25">
      <c r="I20"/>
    </row>
    <row r="21" spans="2:10" x14ac:dyDescent="0.25">
      <c r="I21"/>
    </row>
    <row r="22" spans="2:10" x14ac:dyDescent="0.25">
      <c r="I22"/>
    </row>
    <row r="23" spans="2:10" ht="15.75" thickBot="1" x14ac:dyDescent="0.3">
      <c r="I23"/>
    </row>
    <row r="24" spans="2:10" x14ac:dyDescent="0.25">
      <c r="B24" s="51" t="s">
        <v>90</v>
      </c>
      <c r="C24" s="52" t="s">
        <v>91</v>
      </c>
      <c r="D24" s="53" t="s">
        <v>49</v>
      </c>
      <c r="E24" s="53" t="s">
        <v>97</v>
      </c>
      <c r="F24" s="54" t="s">
        <v>42</v>
      </c>
      <c r="H24" s="86" t="s">
        <v>91</v>
      </c>
      <c r="I24" s="86" t="s">
        <v>59</v>
      </c>
      <c r="J24" s="86" t="s">
        <v>108</v>
      </c>
    </row>
    <row r="25" spans="2:10" x14ac:dyDescent="0.25">
      <c r="B25" s="79" t="s">
        <v>96</v>
      </c>
      <c r="C25" s="42" t="s">
        <v>23</v>
      </c>
      <c r="D25" s="46"/>
      <c r="E25" s="75">
        <f>SUM(D25:D44)</f>
        <v>0</v>
      </c>
      <c r="F25" s="47"/>
      <c r="H25" s="3" t="s">
        <v>38</v>
      </c>
      <c r="J25" s="10" t="e">
        <v>#DIV/0!</v>
      </c>
    </row>
    <row r="26" spans="2:10" x14ac:dyDescent="0.25">
      <c r="B26" s="79"/>
      <c r="C26" s="43" t="s">
        <v>24</v>
      </c>
      <c r="D26" s="45"/>
      <c r="E26" s="74"/>
      <c r="F26" s="13"/>
      <c r="H26" s="3" t="s">
        <v>23</v>
      </c>
      <c r="J26" s="10" t="e">
        <v>#DIV/0!</v>
      </c>
    </row>
    <row r="27" spans="2:10" x14ac:dyDescent="0.25">
      <c r="B27" s="79"/>
      <c r="C27" s="43" t="s">
        <v>25</v>
      </c>
      <c r="D27" s="45"/>
      <c r="E27" s="74"/>
      <c r="F27" s="13"/>
      <c r="H27" s="3" t="s">
        <v>34</v>
      </c>
      <c r="J27" s="10" t="e">
        <v>#DIV/0!</v>
      </c>
    </row>
    <row r="28" spans="2:10" x14ac:dyDescent="0.25">
      <c r="B28" s="79"/>
      <c r="C28" s="43" t="s">
        <v>0</v>
      </c>
      <c r="D28" s="45"/>
      <c r="E28" s="74"/>
      <c r="F28" s="13"/>
      <c r="H28" s="3" t="s">
        <v>19</v>
      </c>
      <c r="J28" s="10" t="e">
        <v>#DIV/0!</v>
      </c>
    </row>
    <row r="29" spans="2:10" x14ac:dyDescent="0.25">
      <c r="B29" s="79"/>
      <c r="C29" s="43" t="s">
        <v>1</v>
      </c>
      <c r="D29" s="45"/>
      <c r="E29" s="74"/>
      <c r="F29" s="13"/>
      <c r="H29" s="3" t="s">
        <v>13</v>
      </c>
      <c r="J29" s="10" t="e">
        <v>#DIV/0!</v>
      </c>
    </row>
    <row r="30" spans="2:10" x14ac:dyDescent="0.25">
      <c r="B30" s="79"/>
      <c r="C30" s="43" t="s">
        <v>30</v>
      </c>
      <c r="D30" s="45"/>
      <c r="E30" s="74"/>
      <c r="F30" s="13"/>
      <c r="H30" s="3" t="s">
        <v>22</v>
      </c>
      <c r="J30" s="10" t="e">
        <v>#DIV/0!</v>
      </c>
    </row>
    <row r="31" spans="2:10" x14ac:dyDescent="0.25">
      <c r="B31" s="79"/>
      <c r="C31" s="43" t="s">
        <v>33</v>
      </c>
      <c r="D31" s="45"/>
      <c r="E31" s="74"/>
      <c r="F31" s="13"/>
      <c r="H31" s="3" t="s">
        <v>28</v>
      </c>
      <c r="J31" s="10" t="e">
        <v>#DIV/0!</v>
      </c>
    </row>
    <row r="32" spans="2:10" x14ac:dyDescent="0.25">
      <c r="B32" s="79"/>
      <c r="C32" s="43" t="s">
        <v>11</v>
      </c>
      <c r="D32" s="45"/>
      <c r="E32" s="74"/>
      <c r="F32" s="13"/>
      <c r="H32" s="3" t="s">
        <v>47</v>
      </c>
      <c r="J32" s="10" t="e">
        <v>#DIV/0!</v>
      </c>
    </row>
    <row r="33" spans="2:10" x14ac:dyDescent="0.25">
      <c r="B33" s="79"/>
      <c r="C33" s="43" t="s">
        <v>22</v>
      </c>
      <c r="D33" s="45"/>
      <c r="E33" s="74"/>
      <c r="F33" s="13"/>
      <c r="H33" s="3" t="s">
        <v>3</v>
      </c>
      <c r="J33" s="10" t="e">
        <v>#DIV/0!</v>
      </c>
    </row>
    <row r="34" spans="2:10" x14ac:dyDescent="0.25">
      <c r="B34" s="79"/>
      <c r="C34" s="43" t="s">
        <v>2</v>
      </c>
      <c r="D34" s="45"/>
      <c r="E34" s="74"/>
      <c r="F34" s="13"/>
      <c r="H34" s="3" t="s">
        <v>7</v>
      </c>
      <c r="J34" s="10" t="e">
        <v>#DIV/0!</v>
      </c>
    </row>
    <row r="35" spans="2:10" x14ac:dyDescent="0.25">
      <c r="B35" s="79"/>
      <c r="C35" s="43" t="s">
        <v>29</v>
      </c>
      <c r="D35" s="45"/>
      <c r="E35" s="74"/>
      <c r="F35" s="13"/>
      <c r="H35" s="3" t="s">
        <v>21</v>
      </c>
      <c r="J35" s="10" t="e">
        <v>#DIV/0!</v>
      </c>
    </row>
    <row r="36" spans="2:10" x14ac:dyDescent="0.25">
      <c r="B36" s="79"/>
      <c r="C36" s="43" t="s">
        <v>3</v>
      </c>
      <c r="D36" s="45"/>
      <c r="E36" s="74"/>
      <c r="F36" s="13"/>
      <c r="H36" s="3" t="s">
        <v>11</v>
      </c>
      <c r="J36" s="10" t="e">
        <v>#DIV/0!</v>
      </c>
    </row>
    <row r="37" spans="2:10" x14ac:dyDescent="0.25">
      <c r="B37" s="79"/>
      <c r="C37" s="43" t="s">
        <v>5</v>
      </c>
      <c r="D37" s="45"/>
      <c r="E37" s="74"/>
      <c r="F37" s="13"/>
      <c r="H37" s="3" t="s">
        <v>24</v>
      </c>
      <c r="J37" s="10" t="e">
        <v>#DIV/0!</v>
      </c>
    </row>
    <row r="38" spans="2:10" x14ac:dyDescent="0.25">
      <c r="B38" s="79"/>
      <c r="C38" s="43" t="s">
        <v>18</v>
      </c>
      <c r="D38" s="45"/>
      <c r="E38" s="74"/>
      <c r="F38" s="13"/>
      <c r="H38" s="3" t="s">
        <v>0</v>
      </c>
      <c r="J38" s="10" t="e">
        <v>#DIV/0!</v>
      </c>
    </row>
    <row r="39" spans="2:10" x14ac:dyDescent="0.25">
      <c r="B39" s="79"/>
      <c r="C39" s="43" t="s">
        <v>19</v>
      </c>
      <c r="D39" s="45"/>
      <c r="E39" s="74"/>
      <c r="F39" s="13"/>
      <c r="H39" s="3" t="s">
        <v>1</v>
      </c>
      <c r="J39" s="10" t="e">
        <v>#DIV/0!</v>
      </c>
    </row>
    <row r="40" spans="2:10" x14ac:dyDescent="0.25">
      <c r="B40" s="79"/>
      <c r="C40" s="43" t="s">
        <v>34</v>
      </c>
      <c r="D40" s="45"/>
      <c r="E40" s="74"/>
      <c r="F40" s="13"/>
      <c r="H40" s="3" t="s">
        <v>32</v>
      </c>
      <c r="J40" s="10" t="e">
        <v>#DIV/0!</v>
      </c>
    </row>
    <row r="41" spans="2:10" x14ac:dyDescent="0.25">
      <c r="B41" s="79"/>
      <c r="C41" s="43" t="s">
        <v>16</v>
      </c>
      <c r="D41" s="45"/>
      <c r="E41" s="74"/>
      <c r="F41" s="13"/>
      <c r="H41" s="3" t="s">
        <v>6</v>
      </c>
      <c r="J41" s="10" t="e">
        <v>#DIV/0!</v>
      </c>
    </row>
    <row r="42" spans="2:10" x14ac:dyDescent="0.25">
      <c r="B42" s="79"/>
      <c r="C42" s="43" t="s">
        <v>28</v>
      </c>
      <c r="D42" s="45"/>
      <c r="E42" s="74"/>
      <c r="F42" s="13"/>
      <c r="H42" s="3" t="s">
        <v>45</v>
      </c>
      <c r="J42" s="10" t="e">
        <v>#DIV/0!</v>
      </c>
    </row>
    <row r="43" spans="2:10" x14ac:dyDescent="0.25">
      <c r="B43" s="79"/>
      <c r="C43" s="43" t="s">
        <v>14</v>
      </c>
      <c r="D43" s="45"/>
      <c r="E43" s="74"/>
      <c r="F43" s="13"/>
      <c r="H43" s="3" t="s">
        <v>39</v>
      </c>
      <c r="J43" s="10" t="e">
        <v>#DIV/0!</v>
      </c>
    </row>
    <row r="44" spans="2:10" x14ac:dyDescent="0.25">
      <c r="B44" s="79"/>
      <c r="C44" s="44" t="s">
        <v>6</v>
      </c>
      <c r="D44" s="48"/>
      <c r="E44" s="76"/>
      <c r="F44" s="14"/>
      <c r="H44" s="3" t="s">
        <v>18</v>
      </c>
      <c r="J44" s="10" t="e">
        <v>#DIV/0!</v>
      </c>
    </row>
    <row r="45" spans="2:10" x14ac:dyDescent="0.25">
      <c r="B45" s="79" t="s">
        <v>93</v>
      </c>
      <c r="C45" s="43" t="s">
        <v>44</v>
      </c>
      <c r="D45" s="46"/>
      <c r="E45" s="75">
        <f>SUM(D45:D48)</f>
        <v>0</v>
      </c>
      <c r="F45" s="47"/>
      <c r="H45" s="3" t="s">
        <v>35</v>
      </c>
      <c r="J45" s="10" t="e">
        <v>#DIV/0!</v>
      </c>
    </row>
    <row r="46" spans="2:10" x14ac:dyDescent="0.25">
      <c r="B46" s="79"/>
      <c r="C46" s="43" t="s">
        <v>45</v>
      </c>
      <c r="D46" s="45"/>
      <c r="E46" s="74"/>
      <c r="F46" s="13"/>
      <c r="H46" s="3" t="s">
        <v>46</v>
      </c>
      <c r="J46" s="10" t="e">
        <v>#DIV/0!</v>
      </c>
    </row>
    <row r="47" spans="2:10" x14ac:dyDescent="0.25">
      <c r="B47" s="79"/>
      <c r="C47" s="43" t="s">
        <v>35</v>
      </c>
      <c r="D47" s="45"/>
      <c r="E47" s="74"/>
      <c r="F47" s="13"/>
      <c r="H47" s="3" t="s">
        <v>36</v>
      </c>
      <c r="J47" s="10" t="e">
        <v>#DIV/0!</v>
      </c>
    </row>
    <row r="48" spans="2:10" x14ac:dyDescent="0.25">
      <c r="B48" s="79"/>
      <c r="C48" s="44" t="s">
        <v>36</v>
      </c>
      <c r="D48" s="48"/>
      <c r="E48" s="76"/>
      <c r="F48" s="14"/>
      <c r="H48" s="3" t="s">
        <v>9</v>
      </c>
      <c r="J48" s="10" t="e">
        <v>#DIV/0!</v>
      </c>
    </row>
    <row r="49" spans="2:10" x14ac:dyDescent="0.25">
      <c r="B49" s="79" t="s">
        <v>94</v>
      </c>
      <c r="C49" s="43" t="s">
        <v>12</v>
      </c>
      <c r="D49" s="46"/>
      <c r="E49" s="75">
        <f>SUM(D49:D53)</f>
        <v>0</v>
      </c>
      <c r="F49" s="47"/>
      <c r="H49" s="3" t="s">
        <v>31</v>
      </c>
      <c r="J49" s="10" t="e">
        <v>#DIV/0!</v>
      </c>
    </row>
    <row r="50" spans="2:10" x14ac:dyDescent="0.25">
      <c r="B50" s="79"/>
      <c r="C50" s="43" t="s">
        <v>13</v>
      </c>
      <c r="D50" s="45"/>
      <c r="E50" s="74"/>
      <c r="F50" s="13"/>
      <c r="H50" s="3" t="s">
        <v>30</v>
      </c>
      <c r="J50" s="10" t="e">
        <v>#DIV/0!</v>
      </c>
    </row>
    <row r="51" spans="2:10" x14ac:dyDescent="0.25">
      <c r="B51" s="79"/>
      <c r="C51" s="43" t="s">
        <v>9</v>
      </c>
      <c r="D51" s="45"/>
      <c r="E51" s="74"/>
      <c r="F51" s="13"/>
      <c r="H51" s="3" t="s">
        <v>2</v>
      </c>
      <c r="J51" s="10" t="e">
        <v>#DIV/0!</v>
      </c>
    </row>
    <row r="52" spans="2:10" x14ac:dyDescent="0.25">
      <c r="B52" s="79"/>
      <c r="C52" s="43" t="s">
        <v>7</v>
      </c>
      <c r="D52" s="45"/>
      <c r="E52" s="74"/>
      <c r="F52" s="13"/>
      <c r="H52" s="3" t="s">
        <v>25</v>
      </c>
      <c r="J52" s="10" t="e">
        <v>#DIV/0!</v>
      </c>
    </row>
    <row r="53" spans="2:10" x14ac:dyDescent="0.25">
      <c r="B53" s="79"/>
      <c r="C53" s="44" t="s">
        <v>8</v>
      </c>
      <c r="D53" s="48"/>
      <c r="E53" s="76"/>
      <c r="F53" s="14"/>
      <c r="H53" s="3" t="s">
        <v>26</v>
      </c>
      <c r="J53" s="10" t="e">
        <v>#DIV/0!</v>
      </c>
    </row>
    <row r="54" spans="2:10" ht="15" customHeight="1" x14ac:dyDescent="0.25">
      <c r="B54" s="80" t="s">
        <v>98</v>
      </c>
      <c r="C54" s="43" t="s">
        <v>32</v>
      </c>
      <c r="D54" s="46"/>
      <c r="E54" s="75">
        <f>SUM(D54:D56)</f>
        <v>0</v>
      </c>
      <c r="F54" s="47"/>
      <c r="H54" s="3" t="s">
        <v>44</v>
      </c>
      <c r="J54" s="10" t="e">
        <v>#DIV/0!</v>
      </c>
    </row>
    <row r="55" spans="2:10" x14ac:dyDescent="0.25">
      <c r="B55" s="80"/>
      <c r="C55" s="43" t="s">
        <v>37</v>
      </c>
      <c r="D55" s="45"/>
      <c r="E55" s="74"/>
      <c r="F55" s="13"/>
      <c r="H55" s="3" t="s">
        <v>17</v>
      </c>
      <c r="J55" s="10" t="e">
        <v>#DIV/0!</v>
      </c>
    </row>
    <row r="56" spans="2:10" x14ac:dyDescent="0.25">
      <c r="B56" s="80"/>
      <c r="C56" s="44" t="s">
        <v>38</v>
      </c>
      <c r="D56" s="48"/>
      <c r="E56" s="76"/>
      <c r="F56" s="14"/>
      <c r="H56" s="3" t="s">
        <v>10</v>
      </c>
      <c r="J56" s="10" t="e">
        <v>#DIV/0!</v>
      </c>
    </row>
    <row r="57" spans="2:10" x14ac:dyDescent="0.25">
      <c r="B57" s="79" t="s">
        <v>92</v>
      </c>
      <c r="C57" s="43" t="s">
        <v>47</v>
      </c>
      <c r="D57" s="46"/>
      <c r="E57" s="75">
        <f>SUM(D57:D62)</f>
        <v>0</v>
      </c>
      <c r="F57" s="47"/>
      <c r="H57" s="3" t="s">
        <v>4</v>
      </c>
      <c r="J57" s="10" t="e">
        <v>#DIV/0!</v>
      </c>
    </row>
    <row r="58" spans="2:10" x14ac:dyDescent="0.25">
      <c r="B58" s="79"/>
      <c r="C58" s="43" t="s">
        <v>21</v>
      </c>
      <c r="D58" s="45"/>
      <c r="E58" s="74"/>
      <c r="F58" s="13"/>
      <c r="H58" s="3" t="s">
        <v>27</v>
      </c>
      <c r="J58" s="10" t="e">
        <v>#DIV/0!</v>
      </c>
    </row>
    <row r="59" spans="2:10" x14ac:dyDescent="0.25">
      <c r="B59" s="79"/>
      <c r="C59" s="43" t="s">
        <v>46</v>
      </c>
      <c r="D59" s="45"/>
      <c r="E59" s="74"/>
      <c r="F59" s="13"/>
      <c r="H59" s="3" t="s">
        <v>14</v>
      </c>
      <c r="J59" s="10" t="e">
        <v>#DIV/0!</v>
      </c>
    </row>
    <row r="60" spans="2:10" x14ac:dyDescent="0.25">
      <c r="B60" s="79"/>
      <c r="C60" s="43" t="s">
        <v>20</v>
      </c>
      <c r="D60" s="45"/>
      <c r="E60" s="74"/>
      <c r="F60" s="13"/>
      <c r="H60" s="3" t="s">
        <v>12</v>
      </c>
      <c r="J60" s="10" t="e">
        <v>#DIV/0!</v>
      </c>
    </row>
    <row r="61" spans="2:10" x14ac:dyDescent="0.25">
      <c r="B61" s="79"/>
      <c r="C61" s="43" t="s">
        <v>15</v>
      </c>
      <c r="D61" s="45"/>
      <c r="E61" s="74"/>
      <c r="F61" s="13"/>
      <c r="H61" s="3" t="s">
        <v>16</v>
      </c>
      <c r="J61" s="10" t="e">
        <v>#DIV/0!</v>
      </c>
    </row>
    <row r="62" spans="2:10" x14ac:dyDescent="0.25">
      <c r="B62" s="79"/>
      <c r="C62" s="44" t="s">
        <v>26</v>
      </c>
      <c r="D62" s="48"/>
      <c r="E62" s="76"/>
      <c r="F62" s="14"/>
      <c r="H62" s="3" t="s">
        <v>40</v>
      </c>
      <c r="J62" s="10" t="e">
        <v>#DIV/0!</v>
      </c>
    </row>
    <row r="63" spans="2:10" x14ac:dyDescent="0.25">
      <c r="B63" s="79" t="s">
        <v>17</v>
      </c>
      <c r="C63" s="43" t="s">
        <v>27</v>
      </c>
      <c r="D63" s="12"/>
      <c r="E63" s="74">
        <f>SUM(D63:D69)</f>
        <v>0</v>
      </c>
      <c r="F63" s="13"/>
      <c r="H63" s="3" t="s">
        <v>37</v>
      </c>
      <c r="J63" s="10" t="e">
        <v>#DIV/0!</v>
      </c>
    </row>
    <row r="64" spans="2:10" x14ac:dyDescent="0.25">
      <c r="B64" s="79"/>
      <c r="C64" s="43" t="s">
        <v>10</v>
      </c>
      <c r="D64" s="12"/>
      <c r="E64" s="74"/>
      <c r="F64" s="13"/>
      <c r="H64" s="3" t="s">
        <v>5</v>
      </c>
      <c r="J64" s="10" t="e">
        <v>#DIV/0!</v>
      </c>
    </row>
    <row r="65" spans="2:10" x14ac:dyDescent="0.25">
      <c r="B65" s="79"/>
      <c r="C65" s="43" t="s">
        <v>39</v>
      </c>
      <c r="D65" s="12"/>
      <c r="E65" s="74"/>
      <c r="F65" s="13"/>
      <c r="H65" s="3" t="s">
        <v>33</v>
      </c>
      <c r="J65" s="10" t="e">
        <v>#DIV/0!</v>
      </c>
    </row>
    <row r="66" spans="2:10" x14ac:dyDescent="0.25">
      <c r="B66" s="79"/>
      <c r="C66" s="43" t="s">
        <v>40</v>
      </c>
      <c r="D66" s="12"/>
      <c r="E66" s="74"/>
      <c r="F66" s="13"/>
      <c r="H66" s="3" t="s">
        <v>20</v>
      </c>
      <c r="J66" s="10" t="e">
        <v>#DIV/0!</v>
      </c>
    </row>
    <row r="67" spans="2:10" x14ac:dyDescent="0.25">
      <c r="B67" s="79"/>
      <c r="C67" s="43" t="s">
        <v>4</v>
      </c>
      <c r="D67" s="12"/>
      <c r="E67" s="74"/>
      <c r="F67" s="13"/>
      <c r="H67" s="3" t="s">
        <v>29</v>
      </c>
      <c r="J67" s="10" t="e">
        <v>#DIV/0!</v>
      </c>
    </row>
    <row r="68" spans="2:10" x14ac:dyDescent="0.25">
      <c r="B68" s="79"/>
      <c r="C68" s="43" t="s">
        <v>31</v>
      </c>
      <c r="D68" s="12"/>
      <c r="E68" s="74"/>
      <c r="F68" s="13"/>
      <c r="H68" s="3" t="s">
        <v>15</v>
      </c>
      <c r="J68" s="10" t="e">
        <v>#DIV/0!</v>
      </c>
    </row>
    <row r="69" spans="2:10" x14ac:dyDescent="0.25">
      <c r="B69" s="79"/>
      <c r="C69" s="44" t="s">
        <v>17</v>
      </c>
      <c r="D69" s="12"/>
      <c r="E69" s="74"/>
      <c r="F69" s="13"/>
      <c r="H69" s="3" t="s">
        <v>8</v>
      </c>
      <c r="J69" s="10" t="e">
        <v>#DIV/0!</v>
      </c>
    </row>
    <row r="70" spans="2:10" ht="15.75" thickBot="1" x14ac:dyDescent="0.3">
      <c r="B70" s="56"/>
      <c r="C70" s="57"/>
      <c r="D70" s="58" t="s">
        <v>41</v>
      </c>
      <c r="E70" s="59">
        <f>SUM(E25:E69)</f>
        <v>0</v>
      </c>
      <c r="F70" s="60"/>
      <c r="H70" s="89" t="s">
        <v>58</v>
      </c>
      <c r="I70" s="87"/>
      <c r="J70" s="88" t="e">
        <v>#DIV/0!</v>
      </c>
    </row>
    <row r="72" spans="2:10" x14ac:dyDescent="0.25">
      <c r="I72"/>
    </row>
    <row r="73" spans="2:10" x14ac:dyDescent="0.25">
      <c r="I73"/>
    </row>
    <row r="74" spans="2:10" x14ac:dyDescent="0.25">
      <c r="I74"/>
    </row>
    <row r="75" spans="2:10" x14ac:dyDescent="0.25">
      <c r="I75"/>
    </row>
    <row r="76" spans="2:10" x14ac:dyDescent="0.25">
      <c r="I76"/>
    </row>
    <row r="77" spans="2:10" x14ac:dyDescent="0.25">
      <c r="I77"/>
    </row>
    <row r="78" spans="2:10" x14ac:dyDescent="0.25">
      <c r="I78"/>
    </row>
    <row r="79" spans="2:10" x14ac:dyDescent="0.25">
      <c r="I79"/>
    </row>
    <row r="80" spans="2:10" x14ac:dyDescent="0.25">
      <c r="I80"/>
    </row>
    <row r="81" spans="9:9" x14ac:dyDescent="0.25">
      <c r="I81"/>
    </row>
    <row r="82" spans="9:9" x14ac:dyDescent="0.25">
      <c r="I82"/>
    </row>
    <row r="83" spans="9:9" x14ac:dyDescent="0.25">
      <c r="I83"/>
    </row>
    <row r="84" spans="9:9" x14ac:dyDescent="0.25">
      <c r="I84"/>
    </row>
    <row r="85" spans="9:9" x14ac:dyDescent="0.25">
      <c r="I85"/>
    </row>
    <row r="86" spans="9:9" x14ac:dyDescent="0.25">
      <c r="I86"/>
    </row>
    <row r="87" spans="9:9" x14ac:dyDescent="0.25">
      <c r="I87"/>
    </row>
    <row r="88" spans="9:9" x14ac:dyDescent="0.25">
      <c r="I88"/>
    </row>
    <row r="89" spans="9:9" x14ac:dyDescent="0.25">
      <c r="I89"/>
    </row>
    <row r="90" spans="9:9" x14ac:dyDescent="0.25">
      <c r="I90"/>
    </row>
    <row r="91" spans="9:9" x14ac:dyDescent="0.25">
      <c r="I91"/>
    </row>
    <row r="92" spans="9:9" x14ac:dyDescent="0.25">
      <c r="I92"/>
    </row>
    <row r="93" spans="9:9" x14ac:dyDescent="0.25">
      <c r="I93"/>
    </row>
    <row r="94" spans="9:9" x14ac:dyDescent="0.25">
      <c r="I94"/>
    </row>
    <row r="95" spans="9:9" x14ac:dyDescent="0.25">
      <c r="I95"/>
    </row>
    <row r="96" spans="9:9" x14ac:dyDescent="0.25">
      <c r="I96"/>
    </row>
    <row r="97" spans="9:9" x14ac:dyDescent="0.25">
      <c r="I97"/>
    </row>
    <row r="98" spans="9:9" x14ac:dyDescent="0.25">
      <c r="I98"/>
    </row>
    <row r="99" spans="9:9" x14ac:dyDescent="0.25">
      <c r="I99"/>
    </row>
    <row r="100" spans="9:9" x14ac:dyDescent="0.25">
      <c r="I100"/>
    </row>
    <row r="101" spans="9:9" x14ac:dyDescent="0.25">
      <c r="I101"/>
    </row>
    <row r="102" spans="9:9" x14ac:dyDescent="0.25">
      <c r="I102"/>
    </row>
    <row r="103" spans="9:9" x14ac:dyDescent="0.25">
      <c r="I103"/>
    </row>
    <row r="104" spans="9:9" x14ac:dyDescent="0.25">
      <c r="I104"/>
    </row>
    <row r="105" spans="9:9" x14ac:dyDescent="0.25">
      <c r="I105"/>
    </row>
    <row r="106" spans="9:9" x14ac:dyDescent="0.25">
      <c r="I106"/>
    </row>
    <row r="107" spans="9:9" x14ac:dyDescent="0.25">
      <c r="I107"/>
    </row>
    <row r="108" spans="9:9" x14ac:dyDescent="0.25">
      <c r="I108"/>
    </row>
    <row r="109" spans="9:9" x14ac:dyDescent="0.25">
      <c r="I109"/>
    </row>
    <row r="110" spans="9:9" x14ac:dyDescent="0.25">
      <c r="I110"/>
    </row>
    <row r="111" spans="9:9" x14ac:dyDescent="0.25">
      <c r="I111"/>
    </row>
    <row r="112" spans="9:9" x14ac:dyDescent="0.25">
      <c r="I112"/>
    </row>
    <row r="113" spans="9:9" x14ac:dyDescent="0.25">
      <c r="I113"/>
    </row>
    <row r="114" spans="9:9" x14ac:dyDescent="0.25">
      <c r="I114"/>
    </row>
    <row r="115" spans="9:9" x14ac:dyDescent="0.25">
      <c r="I115"/>
    </row>
    <row r="116" spans="9:9" x14ac:dyDescent="0.25">
      <c r="I116"/>
    </row>
    <row r="117" spans="9:9" x14ac:dyDescent="0.25">
      <c r="I117"/>
    </row>
    <row r="118" spans="9:9" x14ac:dyDescent="0.25">
      <c r="I118"/>
    </row>
    <row r="119" spans="9:9" x14ac:dyDescent="0.25">
      <c r="I119"/>
    </row>
    <row r="120" spans="9:9" x14ac:dyDescent="0.25">
      <c r="I120"/>
    </row>
    <row r="121" spans="9:9" x14ac:dyDescent="0.25">
      <c r="I121"/>
    </row>
    <row r="122" spans="9:9" x14ac:dyDescent="0.25">
      <c r="I122"/>
    </row>
    <row r="123" spans="9:9" x14ac:dyDescent="0.25">
      <c r="I123"/>
    </row>
    <row r="124" spans="9:9" x14ac:dyDescent="0.25">
      <c r="I124"/>
    </row>
    <row r="125" spans="9:9" x14ac:dyDescent="0.25">
      <c r="I125"/>
    </row>
  </sheetData>
  <autoFilter ref="B24:F70" xr:uid="{309D5004-86D2-4D08-A1A7-93241799EA2F}"/>
  <mergeCells count="13">
    <mergeCell ref="B49:B53"/>
    <mergeCell ref="E49:E53"/>
    <mergeCell ref="B8:B15"/>
    <mergeCell ref="B25:B44"/>
    <mergeCell ref="E25:E44"/>
    <mergeCell ref="B45:B48"/>
    <mergeCell ref="E45:E48"/>
    <mergeCell ref="B54:B56"/>
    <mergeCell ref="E54:E56"/>
    <mergeCell ref="B57:B62"/>
    <mergeCell ref="E57:E62"/>
    <mergeCell ref="B63:B69"/>
    <mergeCell ref="E63:E69"/>
  </mergeCells>
  <conditionalFormatting sqref="F12">
    <cfRule type="cellIs" dxfId="1348" priority="3" operator="lessThan">
      <formula>0</formula>
    </cfRule>
    <cfRule type="cellIs" dxfId="1347" priority="4" operator="greaterThan">
      <formula>0</formula>
    </cfRule>
  </conditionalFormatting>
  <conditionalFormatting sqref="F9">
    <cfRule type="cellIs" dxfId="1346" priority="1" operator="lessThan">
      <formula>0</formula>
    </cfRule>
    <cfRule type="cellIs" dxfId="1345" priority="2" operator="greaterThan">
      <formula>0</formula>
    </cfRule>
  </conditionalFormatting>
  <pageMargins left="0.7" right="0.7" top="0.75" bottom="0.75" header="0.3" footer="0.3"/>
  <pageSetup paperSize="9" orientation="portrait" horizontalDpi="300" verticalDpi="300" r:id="rId2"/>
  <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2794A-B9A1-4758-B742-EA67D2DBBC8D}">
  <sheetPr>
    <tabColor theme="7" tint="-0.249977111117893"/>
  </sheetPr>
  <dimension ref="B1:J125"/>
  <sheetViews>
    <sheetView showGridLines="0" topLeftCell="D23" zoomScaleNormal="100" workbookViewId="0">
      <selection activeCell="J24" sqref="J24"/>
    </sheetView>
  </sheetViews>
  <sheetFormatPr defaultRowHeight="15" x14ac:dyDescent="0.25"/>
  <cols>
    <col min="1" max="1" width="4.7109375" customWidth="1"/>
    <col min="2" max="2" width="17.85546875" bestFit="1" customWidth="1"/>
    <col min="3" max="3" width="19.7109375" customWidth="1"/>
    <col min="4" max="4" width="15.5703125" bestFit="1" customWidth="1"/>
    <col min="5" max="5" width="26.28515625" bestFit="1" customWidth="1"/>
    <col min="6" max="6" width="16.42578125" customWidth="1"/>
    <col min="8" max="8" width="19.7109375" bestFit="1" customWidth="1"/>
    <col min="9" max="9" width="22.42578125" style="11" bestFit="1" customWidth="1"/>
    <col min="10" max="10" width="24.42578125" bestFit="1" customWidth="1"/>
  </cols>
  <sheetData>
    <row r="1" spans="2:9" x14ac:dyDescent="0.25">
      <c r="I1"/>
    </row>
    <row r="2" spans="2:9" x14ac:dyDescent="0.25">
      <c r="I2"/>
    </row>
    <row r="3" spans="2:9" x14ac:dyDescent="0.25">
      <c r="I3"/>
    </row>
    <row r="4" spans="2:9" x14ac:dyDescent="0.25">
      <c r="I4"/>
    </row>
    <row r="5" spans="2:9" x14ac:dyDescent="0.25">
      <c r="I5"/>
    </row>
    <row r="6" spans="2:9" x14ac:dyDescent="0.25">
      <c r="I6"/>
    </row>
    <row r="7" spans="2:9" ht="15.75" thickBot="1" x14ac:dyDescent="0.3">
      <c r="D7" s="1" t="s">
        <v>43</v>
      </c>
      <c r="I7"/>
    </row>
    <row r="8" spans="2:9" x14ac:dyDescent="0.25">
      <c r="B8" s="77" t="s">
        <v>48</v>
      </c>
      <c r="C8" s="4" t="s">
        <v>50</v>
      </c>
      <c r="D8" s="15"/>
      <c r="F8" s="50" t="s">
        <v>99</v>
      </c>
      <c r="I8"/>
    </row>
    <row r="9" spans="2:9" ht="15.75" thickBot="1" x14ac:dyDescent="0.3">
      <c r="B9" s="78"/>
      <c r="C9" s="5" t="s">
        <v>51</v>
      </c>
      <c r="D9" s="16"/>
      <c r="F9" s="8">
        <f>IF(OR(D16-E70&lt;0,D16-E70&lt;=D16*0.2),D16-E70,IF(OR(D16-E70&lt;0,D16-E70&gt;=D16*0.2),D16*0.2,0))</f>
        <v>0</v>
      </c>
      <c r="I9"/>
    </row>
    <row r="10" spans="2:9" ht="15.75" thickBot="1" x14ac:dyDescent="0.3">
      <c r="B10" s="78"/>
      <c r="C10" s="5" t="s">
        <v>52</v>
      </c>
      <c r="D10" s="16"/>
      <c r="I10"/>
    </row>
    <row r="11" spans="2:9" x14ac:dyDescent="0.25">
      <c r="B11" s="78"/>
      <c r="C11" s="5" t="s">
        <v>53</v>
      </c>
      <c r="D11" s="16"/>
      <c r="F11" s="50" t="s">
        <v>56</v>
      </c>
      <c r="I11"/>
    </row>
    <row r="12" spans="2:9" ht="15.75" thickBot="1" x14ac:dyDescent="0.3">
      <c r="B12" s="78"/>
      <c r="C12" s="5" t="s">
        <v>54</v>
      </c>
      <c r="D12" s="16"/>
      <c r="F12" s="8">
        <f>IF(D16-F9-E70&lt;0,D16-E70,D16-F9-E70)</f>
        <v>0</v>
      </c>
      <c r="I12"/>
    </row>
    <row r="13" spans="2:9" ht="15.75" thickBot="1" x14ac:dyDescent="0.3">
      <c r="B13" s="78"/>
      <c r="C13" s="5" t="s">
        <v>23</v>
      </c>
      <c r="D13" s="16"/>
      <c r="I13"/>
    </row>
    <row r="14" spans="2:9" x14ac:dyDescent="0.25">
      <c r="B14" s="78"/>
      <c r="C14" s="5" t="s">
        <v>55</v>
      </c>
      <c r="D14" s="16"/>
      <c r="F14" s="50" t="s">
        <v>57</v>
      </c>
      <c r="H14" s="50" t="s">
        <v>100</v>
      </c>
      <c r="I14" s="65"/>
    </row>
    <row r="15" spans="2:9" ht="15.75" thickBot="1" x14ac:dyDescent="0.3">
      <c r="B15" s="78"/>
      <c r="C15" s="6" t="s">
        <v>17</v>
      </c>
      <c r="D15" s="17"/>
      <c r="F15" s="9" t="str">
        <f>IFERROR(F12/D16,"")</f>
        <v/>
      </c>
      <c r="H15" s="73"/>
      <c r="I15" s="66"/>
    </row>
    <row r="16" spans="2:9" ht="15.75" thickBot="1" x14ac:dyDescent="0.3">
      <c r="B16" s="49"/>
      <c r="C16" s="7" t="s">
        <v>41</v>
      </c>
      <c r="D16" s="2">
        <f>SUM(D8:D15)</f>
        <v>0</v>
      </c>
      <c r="I16"/>
    </row>
    <row r="17" spans="2:10" x14ac:dyDescent="0.25">
      <c r="I17"/>
    </row>
    <row r="18" spans="2:10" x14ac:dyDescent="0.25">
      <c r="I18"/>
    </row>
    <row r="19" spans="2:10" x14ac:dyDescent="0.25">
      <c r="I19"/>
    </row>
    <row r="20" spans="2:10" x14ac:dyDescent="0.25">
      <c r="I20"/>
    </row>
    <row r="21" spans="2:10" x14ac:dyDescent="0.25">
      <c r="I21"/>
    </row>
    <row r="22" spans="2:10" x14ac:dyDescent="0.25">
      <c r="I22"/>
    </row>
    <row r="23" spans="2:10" ht="15.75" thickBot="1" x14ac:dyDescent="0.3">
      <c r="I23"/>
    </row>
    <row r="24" spans="2:10" x14ac:dyDescent="0.25">
      <c r="B24" s="51" t="s">
        <v>90</v>
      </c>
      <c r="C24" s="52" t="s">
        <v>91</v>
      </c>
      <c r="D24" s="53" t="s">
        <v>49</v>
      </c>
      <c r="E24" s="53" t="s">
        <v>97</v>
      </c>
      <c r="F24" s="54" t="s">
        <v>42</v>
      </c>
      <c r="H24" s="86" t="s">
        <v>91</v>
      </c>
      <c r="I24" s="86" t="s">
        <v>59</v>
      </c>
      <c r="J24" s="86" t="s">
        <v>108</v>
      </c>
    </row>
    <row r="25" spans="2:10" x14ac:dyDescent="0.25">
      <c r="B25" s="79" t="s">
        <v>96</v>
      </c>
      <c r="C25" s="42" t="s">
        <v>23</v>
      </c>
      <c r="D25" s="46"/>
      <c r="E25" s="75">
        <f>SUM(D25:D44)</f>
        <v>0</v>
      </c>
      <c r="F25" s="47"/>
      <c r="H25" s="3" t="s">
        <v>38</v>
      </c>
      <c r="J25" s="10" t="e">
        <v>#DIV/0!</v>
      </c>
    </row>
    <row r="26" spans="2:10" x14ac:dyDescent="0.25">
      <c r="B26" s="79"/>
      <c r="C26" s="43" t="s">
        <v>24</v>
      </c>
      <c r="D26" s="45"/>
      <c r="E26" s="74"/>
      <c r="F26" s="13"/>
      <c r="H26" s="3" t="s">
        <v>23</v>
      </c>
      <c r="J26" s="10" t="e">
        <v>#DIV/0!</v>
      </c>
    </row>
    <row r="27" spans="2:10" x14ac:dyDescent="0.25">
      <c r="B27" s="79"/>
      <c r="C27" s="43" t="s">
        <v>25</v>
      </c>
      <c r="D27" s="45"/>
      <c r="E27" s="74"/>
      <c r="F27" s="13"/>
      <c r="H27" s="3" t="s">
        <v>34</v>
      </c>
      <c r="J27" s="10" t="e">
        <v>#DIV/0!</v>
      </c>
    </row>
    <row r="28" spans="2:10" x14ac:dyDescent="0.25">
      <c r="B28" s="79"/>
      <c r="C28" s="43" t="s">
        <v>0</v>
      </c>
      <c r="D28" s="45"/>
      <c r="E28" s="74"/>
      <c r="F28" s="13"/>
      <c r="H28" s="3" t="s">
        <v>19</v>
      </c>
      <c r="J28" s="10" t="e">
        <v>#DIV/0!</v>
      </c>
    </row>
    <row r="29" spans="2:10" x14ac:dyDescent="0.25">
      <c r="B29" s="79"/>
      <c r="C29" s="43" t="s">
        <v>1</v>
      </c>
      <c r="D29" s="45"/>
      <c r="E29" s="74"/>
      <c r="F29" s="13"/>
      <c r="H29" s="3" t="s">
        <v>13</v>
      </c>
      <c r="J29" s="10" t="e">
        <v>#DIV/0!</v>
      </c>
    </row>
    <row r="30" spans="2:10" x14ac:dyDescent="0.25">
      <c r="B30" s="79"/>
      <c r="C30" s="43" t="s">
        <v>30</v>
      </c>
      <c r="D30" s="45"/>
      <c r="E30" s="74"/>
      <c r="F30" s="13"/>
      <c r="H30" s="3" t="s">
        <v>22</v>
      </c>
      <c r="J30" s="10" t="e">
        <v>#DIV/0!</v>
      </c>
    </row>
    <row r="31" spans="2:10" x14ac:dyDescent="0.25">
      <c r="B31" s="79"/>
      <c r="C31" s="43" t="s">
        <v>33</v>
      </c>
      <c r="D31" s="45"/>
      <c r="E31" s="74"/>
      <c r="F31" s="13"/>
      <c r="H31" s="3" t="s">
        <v>28</v>
      </c>
      <c r="J31" s="10" t="e">
        <v>#DIV/0!</v>
      </c>
    </row>
    <row r="32" spans="2:10" x14ac:dyDescent="0.25">
      <c r="B32" s="79"/>
      <c r="C32" s="43" t="s">
        <v>11</v>
      </c>
      <c r="D32" s="45"/>
      <c r="E32" s="74"/>
      <c r="F32" s="13"/>
      <c r="H32" s="3" t="s">
        <v>47</v>
      </c>
      <c r="J32" s="10" t="e">
        <v>#DIV/0!</v>
      </c>
    </row>
    <row r="33" spans="2:10" x14ac:dyDescent="0.25">
      <c r="B33" s="79"/>
      <c r="C33" s="43" t="s">
        <v>22</v>
      </c>
      <c r="D33" s="45"/>
      <c r="E33" s="74"/>
      <c r="F33" s="13"/>
      <c r="H33" s="3" t="s">
        <v>3</v>
      </c>
      <c r="J33" s="10" t="e">
        <v>#DIV/0!</v>
      </c>
    </row>
    <row r="34" spans="2:10" x14ac:dyDescent="0.25">
      <c r="B34" s="79"/>
      <c r="C34" s="43" t="s">
        <v>2</v>
      </c>
      <c r="D34" s="45"/>
      <c r="E34" s="74"/>
      <c r="F34" s="13"/>
      <c r="H34" s="3" t="s">
        <v>7</v>
      </c>
      <c r="J34" s="10" t="e">
        <v>#DIV/0!</v>
      </c>
    </row>
    <row r="35" spans="2:10" x14ac:dyDescent="0.25">
      <c r="B35" s="79"/>
      <c r="C35" s="43" t="s">
        <v>29</v>
      </c>
      <c r="D35" s="45"/>
      <c r="E35" s="74"/>
      <c r="F35" s="13"/>
      <c r="H35" s="3" t="s">
        <v>21</v>
      </c>
      <c r="J35" s="10" t="e">
        <v>#DIV/0!</v>
      </c>
    </row>
    <row r="36" spans="2:10" x14ac:dyDescent="0.25">
      <c r="B36" s="79"/>
      <c r="C36" s="43" t="s">
        <v>3</v>
      </c>
      <c r="D36" s="45"/>
      <c r="E36" s="74"/>
      <c r="F36" s="13"/>
      <c r="H36" s="3" t="s">
        <v>11</v>
      </c>
      <c r="J36" s="10" t="e">
        <v>#DIV/0!</v>
      </c>
    </row>
    <row r="37" spans="2:10" x14ac:dyDescent="0.25">
      <c r="B37" s="79"/>
      <c r="C37" s="43" t="s">
        <v>5</v>
      </c>
      <c r="D37" s="45"/>
      <c r="E37" s="74"/>
      <c r="F37" s="13"/>
      <c r="H37" s="3" t="s">
        <v>24</v>
      </c>
      <c r="J37" s="10" t="e">
        <v>#DIV/0!</v>
      </c>
    </row>
    <row r="38" spans="2:10" x14ac:dyDescent="0.25">
      <c r="B38" s="79"/>
      <c r="C38" s="43" t="s">
        <v>18</v>
      </c>
      <c r="D38" s="45"/>
      <c r="E38" s="74"/>
      <c r="F38" s="13"/>
      <c r="H38" s="3" t="s">
        <v>0</v>
      </c>
      <c r="J38" s="10" t="e">
        <v>#DIV/0!</v>
      </c>
    </row>
    <row r="39" spans="2:10" x14ac:dyDescent="0.25">
      <c r="B39" s="79"/>
      <c r="C39" s="43" t="s">
        <v>19</v>
      </c>
      <c r="D39" s="45"/>
      <c r="E39" s="74"/>
      <c r="F39" s="13"/>
      <c r="H39" s="3" t="s">
        <v>1</v>
      </c>
      <c r="J39" s="10" t="e">
        <v>#DIV/0!</v>
      </c>
    </row>
    <row r="40" spans="2:10" x14ac:dyDescent="0.25">
      <c r="B40" s="79"/>
      <c r="C40" s="43" t="s">
        <v>34</v>
      </c>
      <c r="D40" s="45"/>
      <c r="E40" s="74"/>
      <c r="F40" s="13"/>
      <c r="H40" s="3" t="s">
        <v>32</v>
      </c>
      <c r="J40" s="10" t="e">
        <v>#DIV/0!</v>
      </c>
    </row>
    <row r="41" spans="2:10" x14ac:dyDescent="0.25">
      <c r="B41" s="79"/>
      <c r="C41" s="43" t="s">
        <v>16</v>
      </c>
      <c r="D41" s="45"/>
      <c r="E41" s="74"/>
      <c r="F41" s="13"/>
      <c r="H41" s="3" t="s">
        <v>6</v>
      </c>
      <c r="J41" s="10" t="e">
        <v>#DIV/0!</v>
      </c>
    </row>
    <row r="42" spans="2:10" x14ac:dyDescent="0.25">
      <c r="B42" s="79"/>
      <c r="C42" s="43" t="s">
        <v>28</v>
      </c>
      <c r="D42" s="45"/>
      <c r="E42" s="74"/>
      <c r="F42" s="13"/>
      <c r="H42" s="3" t="s">
        <v>45</v>
      </c>
      <c r="J42" s="10" t="e">
        <v>#DIV/0!</v>
      </c>
    </row>
    <row r="43" spans="2:10" x14ac:dyDescent="0.25">
      <c r="B43" s="79"/>
      <c r="C43" s="43" t="s">
        <v>14</v>
      </c>
      <c r="D43" s="45"/>
      <c r="E43" s="74"/>
      <c r="F43" s="13"/>
      <c r="H43" s="3" t="s">
        <v>39</v>
      </c>
      <c r="J43" s="10" t="e">
        <v>#DIV/0!</v>
      </c>
    </row>
    <row r="44" spans="2:10" x14ac:dyDescent="0.25">
      <c r="B44" s="79"/>
      <c r="C44" s="44" t="s">
        <v>6</v>
      </c>
      <c r="D44" s="48"/>
      <c r="E44" s="76"/>
      <c r="F44" s="14"/>
      <c r="H44" s="3" t="s">
        <v>18</v>
      </c>
      <c r="J44" s="10" t="e">
        <v>#DIV/0!</v>
      </c>
    </row>
    <row r="45" spans="2:10" x14ac:dyDescent="0.25">
      <c r="B45" s="79" t="s">
        <v>93</v>
      </c>
      <c r="C45" s="43" t="s">
        <v>44</v>
      </c>
      <c r="D45" s="46"/>
      <c r="E45" s="75">
        <f>SUM(D45:D48)</f>
        <v>0</v>
      </c>
      <c r="F45" s="47"/>
      <c r="H45" s="3" t="s">
        <v>35</v>
      </c>
      <c r="J45" s="10" t="e">
        <v>#DIV/0!</v>
      </c>
    </row>
    <row r="46" spans="2:10" x14ac:dyDescent="0.25">
      <c r="B46" s="79"/>
      <c r="C46" s="43" t="s">
        <v>45</v>
      </c>
      <c r="D46" s="45"/>
      <c r="E46" s="74"/>
      <c r="F46" s="13"/>
      <c r="H46" s="3" t="s">
        <v>46</v>
      </c>
      <c r="J46" s="10" t="e">
        <v>#DIV/0!</v>
      </c>
    </row>
    <row r="47" spans="2:10" x14ac:dyDescent="0.25">
      <c r="B47" s="79"/>
      <c r="C47" s="43" t="s">
        <v>35</v>
      </c>
      <c r="D47" s="45"/>
      <c r="E47" s="74"/>
      <c r="F47" s="13"/>
      <c r="H47" s="3" t="s">
        <v>36</v>
      </c>
      <c r="J47" s="10" t="e">
        <v>#DIV/0!</v>
      </c>
    </row>
    <row r="48" spans="2:10" x14ac:dyDescent="0.25">
      <c r="B48" s="79"/>
      <c r="C48" s="44" t="s">
        <v>36</v>
      </c>
      <c r="D48" s="48"/>
      <c r="E48" s="76"/>
      <c r="F48" s="14"/>
      <c r="H48" s="3" t="s">
        <v>9</v>
      </c>
      <c r="J48" s="10" t="e">
        <v>#DIV/0!</v>
      </c>
    </row>
    <row r="49" spans="2:10" x14ac:dyDescent="0.25">
      <c r="B49" s="79" t="s">
        <v>94</v>
      </c>
      <c r="C49" s="43" t="s">
        <v>12</v>
      </c>
      <c r="D49" s="46"/>
      <c r="E49" s="75">
        <f>SUM(D49:D53)</f>
        <v>0</v>
      </c>
      <c r="F49" s="47"/>
      <c r="H49" s="3" t="s">
        <v>31</v>
      </c>
      <c r="J49" s="10" t="e">
        <v>#DIV/0!</v>
      </c>
    </row>
    <row r="50" spans="2:10" x14ac:dyDescent="0.25">
      <c r="B50" s="79"/>
      <c r="C50" s="43" t="s">
        <v>13</v>
      </c>
      <c r="D50" s="45"/>
      <c r="E50" s="74"/>
      <c r="F50" s="13"/>
      <c r="H50" s="3" t="s">
        <v>30</v>
      </c>
      <c r="J50" s="10" t="e">
        <v>#DIV/0!</v>
      </c>
    </row>
    <row r="51" spans="2:10" x14ac:dyDescent="0.25">
      <c r="B51" s="79"/>
      <c r="C51" s="43" t="s">
        <v>9</v>
      </c>
      <c r="D51" s="45"/>
      <c r="E51" s="74"/>
      <c r="F51" s="13"/>
      <c r="H51" s="3" t="s">
        <v>2</v>
      </c>
      <c r="J51" s="10" t="e">
        <v>#DIV/0!</v>
      </c>
    </row>
    <row r="52" spans="2:10" x14ac:dyDescent="0.25">
      <c r="B52" s="79"/>
      <c r="C52" s="43" t="s">
        <v>7</v>
      </c>
      <c r="D52" s="45"/>
      <c r="E52" s="74"/>
      <c r="F52" s="13"/>
      <c r="H52" s="3" t="s">
        <v>25</v>
      </c>
      <c r="J52" s="10" t="e">
        <v>#DIV/0!</v>
      </c>
    </row>
    <row r="53" spans="2:10" x14ac:dyDescent="0.25">
      <c r="B53" s="79"/>
      <c r="C53" s="44" t="s">
        <v>8</v>
      </c>
      <c r="D53" s="48"/>
      <c r="E53" s="76"/>
      <c r="F53" s="14"/>
      <c r="H53" s="3" t="s">
        <v>26</v>
      </c>
      <c r="J53" s="10" t="e">
        <v>#DIV/0!</v>
      </c>
    </row>
    <row r="54" spans="2:10" ht="15" customHeight="1" x14ac:dyDescent="0.25">
      <c r="B54" s="80" t="s">
        <v>98</v>
      </c>
      <c r="C54" s="43" t="s">
        <v>32</v>
      </c>
      <c r="D54" s="46"/>
      <c r="E54" s="75">
        <f>SUM(D54:D56)</f>
        <v>0</v>
      </c>
      <c r="F54" s="47"/>
      <c r="H54" s="3" t="s">
        <v>44</v>
      </c>
      <c r="J54" s="10" t="e">
        <v>#DIV/0!</v>
      </c>
    </row>
    <row r="55" spans="2:10" x14ac:dyDescent="0.25">
      <c r="B55" s="80"/>
      <c r="C55" s="43" t="s">
        <v>37</v>
      </c>
      <c r="D55" s="45"/>
      <c r="E55" s="74"/>
      <c r="F55" s="13"/>
      <c r="H55" s="3" t="s">
        <v>17</v>
      </c>
      <c r="J55" s="10" t="e">
        <v>#DIV/0!</v>
      </c>
    </row>
    <row r="56" spans="2:10" x14ac:dyDescent="0.25">
      <c r="B56" s="80"/>
      <c r="C56" s="44" t="s">
        <v>38</v>
      </c>
      <c r="D56" s="48"/>
      <c r="E56" s="76"/>
      <c r="F56" s="14"/>
      <c r="H56" s="3" t="s">
        <v>10</v>
      </c>
      <c r="J56" s="10" t="e">
        <v>#DIV/0!</v>
      </c>
    </row>
    <row r="57" spans="2:10" x14ac:dyDescent="0.25">
      <c r="B57" s="79" t="s">
        <v>92</v>
      </c>
      <c r="C57" s="43" t="s">
        <v>47</v>
      </c>
      <c r="D57" s="46"/>
      <c r="E57" s="75">
        <f>SUM(D57:D62)</f>
        <v>0</v>
      </c>
      <c r="F57" s="47"/>
      <c r="H57" s="3" t="s">
        <v>4</v>
      </c>
      <c r="J57" s="10" t="e">
        <v>#DIV/0!</v>
      </c>
    </row>
    <row r="58" spans="2:10" x14ac:dyDescent="0.25">
      <c r="B58" s="79"/>
      <c r="C58" s="43" t="s">
        <v>21</v>
      </c>
      <c r="D58" s="45"/>
      <c r="E58" s="74"/>
      <c r="F58" s="13"/>
      <c r="H58" s="3" t="s">
        <v>27</v>
      </c>
      <c r="J58" s="10" t="e">
        <v>#DIV/0!</v>
      </c>
    </row>
    <row r="59" spans="2:10" x14ac:dyDescent="0.25">
      <c r="B59" s="79"/>
      <c r="C59" s="43" t="s">
        <v>46</v>
      </c>
      <c r="D59" s="45"/>
      <c r="E59" s="74"/>
      <c r="F59" s="13"/>
      <c r="H59" s="3" t="s">
        <v>14</v>
      </c>
      <c r="J59" s="10" t="e">
        <v>#DIV/0!</v>
      </c>
    </row>
    <row r="60" spans="2:10" x14ac:dyDescent="0.25">
      <c r="B60" s="79"/>
      <c r="C60" s="43" t="s">
        <v>20</v>
      </c>
      <c r="D60" s="45"/>
      <c r="E60" s="74"/>
      <c r="F60" s="13"/>
      <c r="H60" s="3" t="s">
        <v>12</v>
      </c>
      <c r="J60" s="10" t="e">
        <v>#DIV/0!</v>
      </c>
    </row>
    <row r="61" spans="2:10" x14ac:dyDescent="0.25">
      <c r="B61" s="79"/>
      <c r="C61" s="43" t="s">
        <v>15</v>
      </c>
      <c r="D61" s="45"/>
      <c r="E61" s="74"/>
      <c r="F61" s="13"/>
      <c r="H61" s="3" t="s">
        <v>16</v>
      </c>
      <c r="J61" s="10" t="e">
        <v>#DIV/0!</v>
      </c>
    </row>
    <row r="62" spans="2:10" x14ac:dyDescent="0.25">
      <c r="B62" s="79"/>
      <c r="C62" s="44" t="s">
        <v>26</v>
      </c>
      <c r="D62" s="48"/>
      <c r="E62" s="76"/>
      <c r="F62" s="14"/>
      <c r="H62" s="3" t="s">
        <v>40</v>
      </c>
      <c r="J62" s="10" t="e">
        <v>#DIV/0!</v>
      </c>
    </row>
    <row r="63" spans="2:10" x14ac:dyDescent="0.25">
      <c r="B63" s="79" t="s">
        <v>17</v>
      </c>
      <c r="C63" s="43" t="s">
        <v>27</v>
      </c>
      <c r="D63" s="12"/>
      <c r="E63" s="74">
        <f>SUM(D63:D69)</f>
        <v>0</v>
      </c>
      <c r="F63" s="13"/>
      <c r="H63" s="3" t="s">
        <v>37</v>
      </c>
      <c r="J63" s="10" t="e">
        <v>#DIV/0!</v>
      </c>
    </row>
    <row r="64" spans="2:10" x14ac:dyDescent="0.25">
      <c r="B64" s="79"/>
      <c r="C64" s="43" t="s">
        <v>10</v>
      </c>
      <c r="D64" s="12"/>
      <c r="E64" s="74"/>
      <c r="F64" s="13"/>
      <c r="H64" s="3" t="s">
        <v>5</v>
      </c>
      <c r="J64" s="10" t="e">
        <v>#DIV/0!</v>
      </c>
    </row>
    <row r="65" spans="2:10" x14ac:dyDescent="0.25">
      <c r="B65" s="79"/>
      <c r="C65" s="43" t="s">
        <v>39</v>
      </c>
      <c r="D65" s="12"/>
      <c r="E65" s="74"/>
      <c r="F65" s="13"/>
      <c r="H65" s="3" t="s">
        <v>33</v>
      </c>
      <c r="J65" s="10" t="e">
        <v>#DIV/0!</v>
      </c>
    </row>
    <row r="66" spans="2:10" x14ac:dyDescent="0.25">
      <c r="B66" s="79"/>
      <c r="C66" s="43" t="s">
        <v>40</v>
      </c>
      <c r="D66" s="12"/>
      <c r="E66" s="74"/>
      <c r="F66" s="13"/>
      <c r="H66" s="3" t="s">
        <v>20</v>
      </c>
      <c r="J66" s="10" t="e">
        <v>#DIV/0!</v>
      </c>
    </row>
    <row r="67" spans="2:10" x14ac:dyDescent="0.25">
      <c r="B67" s="79"/>
      <c r="C67" s="43" t="s">
        <v>4</v>
      </c>
      <c r="D67" s="12"/>
      <c r="E67" s="74"/>
      <c r="F67" s="13"/>
      <c r="H67" s="3" t="s">
        <v>29</v>
      </c>
      <c r="J67" s="10" t="e">
        <v>#DIV/0!</v>
      </c>
    </row>
    <row r="68" spans="2:10" x14ac:dyDescent="0.25">
      <c r="B68" s="79"/>
      <c r="C68" s="43" t="s">
        <v>31</v>
      </c>
      <c r="D68" s="12"/>
      <c r="E68" s="74"/>
      <c r="F68" s="13"/>
      <c r="H68" s="3" t="s">
        <v>15</v>
      </c>
      <c r="J68" s="10" t="e">
        <v>#DIV/0!</v>
      </c>
    </row>
    <row r="69" spans="2:10" x14ac:dyDescent="0.25">
      <c r="B69" s="79"/>
      <c r="C69" s="44" t="s">
        <v>17</v>
      </c>
      <c r="D69" s="12"/>
      <c r="E69" s="74"/>
      <c r="F69" s="13"/>
      <c r="H69" s="3" t="s">
        <v>8</v>
      </c>
      <c r="J69" s="10" t="e">
        <v>#DIV/0!</v>
      </c>
    </row>
    <row r="70" spans="2:10" ht="15.75" thickBot="1" x14ac:dyDescent="0.3">
      <c r="B70" s="56"/>
      <c r="C70" s="57"/>
      <c r="D70" s="58" t="s">
        <v>41</v>
      </c>
      <c r="E70" s="59">
        <f>SUM(E25:E69)</f>
        <v>0</v>
      </c>
      <c r="F70" s="60"/>
      <c r="H70" s="89" t="s">
        <v>58</v>
      </c>
      <c r="I70" s="87"/>
      <c r="J70" s="88" t="e">
        <v>#DIV/0!</v>
      </c>
    </row>
    <row r="72" spans="2:10" x14ac:dyDescent="0.25">
      <c r="I72"/>
    </row>
    <row r="73" spans="2:10" x14ac:dyDescent="0.25">
      <c r="I73"/>
    </row>
    <row r="74" spans="2:10" x14ac:dyDescent="0.25">
      <c r="I74"/>
    </row>
    <row r="75" spans="2:10" x14ac:dyDescent="0.25">
      <c r="I75"/>
    </row>
    <row r="76" spans="2:10" x14ac:dyDescent="0.25">
      <c r="I76"/>
    </row>
    <row r="77" spans="2:10" x14ac:dyDescent="0.25">
      <c r="I77"/>
    </row>
    <row r="78" spans="2:10" x14ac:dyDescent="0.25">
      <c r="I78"/>
    </row>
    <row r="79" spans="2:10" x14ac:dyDescent="0.25">
      <c r="I79"/>
    </row>
    <row r="80" spans="2:10" x14ac:dyDescent="0.25">
      <c r="I80"/>
    </row>
    <row r="81" spans="9:9" x14ac:dyDescent="0.25">
      <c r="I81"/>
    </row>
    <row r="82" spans="9:9" x14ac:dyDescent="0.25">
      <c r="I82"/>
    </row>
    <row r="83" spans="9:9" x14ac:dyDescent="0.25">
      <c r="I83"/>
    </row>
    <row r="84" spans="9:9" x14ac:dyDescent="0.25">
      <c r="I84"/>
    </row>
    <row r="85" spans="9:9" x14ac:dyDescent="0.25">
      <c r="I85"/>
    </row>
    <row r="86" spans="9:9" x14ac:dyDescent="0.25">
      <c r="I86"/>
    </row>
    <row r="87" spans="9:9" x14ac:dyDescent="0.25">
      <c r="I87"/>
    </row>
    <row r="88" spans="9:9" x14ac:dyDescent="0.25">
      <c r="I88"/>
    </row>
    <row r="89" spans="9:9" x14ac:dyDescent="0.25">
      <c r="I89"/>
    </row>
    <row r="90" spans="9:9" x14ac:dyDescent="0.25">
      <c r="I90"/>
    </row>
    <row r="91" spans="9:9" x14ac:dyDescent="0.25">
      <c r="I91"/>
    </row>
    <row r="92" spans="9:9" x14ac:dyDescent="0.25">
      <c r="I92"/>
    </row>
    <row r="93" spans="9:9" x14ac:dyDescent="0.25">
      <c r="I93"/>
    </row>
    <row r="94" spans="9:9" x14ac:dyDescent="0.25">
      <c r="I94"/>
    </row>
    <row r="95" spans="9:9" x14ac:dyDescent="0.25">
      <c r="I95"/>
    </row>
    <row r="96" spans="9:9" x14ac:dyDescent="0.25">
      <c r="I96"/>
    </row>
    <row r="97" spans="9:9" x14ac:dyDescent="0.25">
      <c r="I97"/>
    </row>
    <row r="98" spans="9:9" x14ac:dyDescent="0.25">
      <c r="I98"/>
    </row>
    <row r="99" spans="9:9" x14ac:dyDescent="0.25">
      <c r="I99"/>
    </row>
    <row r="100" spans="9:9" x14ac:dyDescent="0.25">
      <c r="I100"/>
    </row>
    <row r="101" spans="9:9" x14ac:dyDescent="0.25">
      <c r="I101"/>
    </row>
    <row r="102" spans="9:9" x14ac:dyDescent="0.25">
      <c r="I102"/>
    </row>
    <row r="103" spans="9:9" x14ac:dyDescent="0.25">
      <c r="I103"/>
    </row>
    <row r="104" spans="9:9" x14ac:dyDescent="0.25">
      <c r="I104"/>
    </row>
    <row r="105" spans="9:9" x14ac:dyDescent="0.25">
      <c r="I105"/>
    </row>
    <row r="106" spans="9:9" x14ac:dyDescent="0.25">
      <c r="I106"/>
    </row>
    <row r="107" spans="9:9" x14ac:dyDescent="0.25">
      <c r="I107"/>
    </row>
    <row r="108" spans="9:9" x14ac:dyDescent="0.25">
      <c r="I108"/>
    </row>
    <row r="109" spans="9:9" x14ac:dyDescent="0.25">
      <c r="I109"/>
    </row>
    <row r="110" spans="9:9" x14ac:dyDescent="0.25">
      <c r="I110"/>
    </row>
    <row r="111" spans="9:9" x14ac:dyDescent="0.25">
      <c r="I111"/>
    </row>
    <row r="112" spans="9:9" x14ac:dyDescent="0.25">
      <c r="I112"/>
    </row>
    <row r="113" spans="9:9" x14ac:dyDescent="0.25">
      <c r="I113"/>
    </row>
    <row r="114" spans="9:9" x14ac:dyDescent="0.25">
      <c r="I114"/>
    </row>
    <row r="115" spans="9:9" x14ac:dyDescent="0.25">
      <c r="I115"/>
    </row>
    <row r="116" spans="9:9" x14ac:dyDescent="0.25">
      <c r="I116"/>
    </row>
    <row r="117" spans="9:9" x14ac:dyDescent="0.25">
      <c r="I117"/>
    </row>
    <row r="118" spans="9:9" x14ac:dyDescent="0.25">
      <c r="I118"/>
    </row>
    <row r="119" spans="9:9" x14ac:dyDescent="0.25">
      <c r="I119"/>
    </row>
    <row r="120" spans="9:9" x14ac:dyDescent="0.25">
      <c r="I120"/>
    </row>
    <row r="121" spans="9:9" x14ac:dyDescent="0.25">
      <c r="I121"/>
    </row>
    <row r="122" spans="9:9" x14ac:dyDescent="0.25">
      <c r="I122"/>
    </row>
    <row r="123" spans="9:9" x14ac:dyDescent="0.25">
      <c r="I123"/>
    </row>
    <row r="124" spans="9:9" x14ac:dyDescent="0.25">
      <c r="I124"/>
    </row>
    <row r="125" spans="9:9" x14ac:dyDescent="0.25">
      <c r="I125"/>
    </row>
  </sheetData>
  <autoFilter ref="B24:F70" xr:uid="{309D5004-86D2-4D08-A1A7-93241799EA2F}"/>
  <mergeCells count="13">
    <mergeCell ref="B49:B53"/>
    <mergeCell ref="E49:E53"/>
    <mergeCell ref="B8:B15"/>
    <mergeCell ref="B25:B44"/>
    <mergeCell ref="E25:E44"/>
    <mergeCell ref="B45:B48"/>
    <mergeCell ref="E45:E48"/>
    <mergeCell ref="B54:B56"/>
    <mergeCell ref="E54:E56"/>
    <mergeCell ref="B57:B62"/>
    <mergeCell ref="E57:E62"/>
    <mergeCell ref="B63:B69"/>
    <mergeCell ref="E63:E69"/>
  </mergeCells>
  <conditionalFormatting sqref="F12">
    <cfRule type="cellIs" dxfId="1344" priority="3" operator="lessThan">
      <formula>0</formula>
    </cfRule>
    <cfRule type="cellIs" dxfId="1343" priority="4" operator="greaterThan">
      <formula>0</formula>
    </cfRule>
  </conditionalFormatting>
  <conditionalFormatting sqref="F9">
    <cfRule type="cellIs" dxfId="1342" priority="1" operator="lessThan">
      <formula>0</formula>
    </cfRule>
    <cfRule type="cellIs" dxfId="1341" priority="2" operator="greaterThan">
      <formula>0</formula>
    </cfRule>
  </conditionalFormatting>
  <pageMargins left="0.7" right="0.7" top="0.75" bottom="0.75" header="0.3" footer="0.3"/>
  <pageSetup paperSize="9" orientation="portrait" horizontalDpi="300" verticalDpi="300" r:id="rId2"/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5C891-E52F-47BD-B87F-A2CE401CB9F3}">
  <sheetPr>
    <tabColor theme="7" tint="-0.249977111117893"/>
  </sheetPr>
  <dimension ref="B1:J125"/>
  <sheetViews>
    <sheetView showGridLines="0" topLeftCell="E18" zoomScaleNormal="100" workbookViewId="0">
      <selection activeCell="J24" sqref="J24"/>
    </sheetView>
  </sheetViews>
  <sheetFormatPr defaultRowHeight="15" x14ac:dyDescent="0.25"/>
  <cols>
    <col min="1" max="1" width="4.7109375" customWidth="1"/>
    <col min="2" max="2" width="17.85546875" bestFit="1" customWidth="1"/>
    <col min="3" max="3" width="19.7109375" customWidth="1"/>
    <col min="4" max="4" width="15.5703125" bestFit="1" customWidth="1"/>
    <col min="5" max="5" width="26.28515625" bestFit="1" customWidth="1"/>
    <col min="6" max="6" width="16.42578125" customWidth="1"/>
    <col min="8" max="8" width="19.7109375" bestFit="1" customWidth="1"/>
    <col min="9" max="9" width="22.42578125" style="11" bestFit="1" customWidth="1"/>
    <col min="10" max="10" width="24.42578125" bestFit="1" customWidth="1"/>
  </cols>
  <sheetData>
    <row r="1" spans="2:9" x14ac:dyDescent="0.25">
      <c r="I1"/>
    </row>
    <row r="2" spans="2:9" x14ac:dyDescent="0.25">
      <c r="I2"/>
    </row>
    <row r="3" spans="2:9" x14ac:dyDescent="0.25">
      <c r="I3"/>
    </row>
    <row r="4" spans="2:9" x14ac:dyDescent="0.25">
      <c r="I4"/>
    </row>
    <row r="5" spans="2:9" x14ac:dyDescent="0.25">
      <c r="I5"/>
    </row>
    <row r="6" spans="2:9" x14ac:dyDescent="0.25">
      <c r="I6"/>
    </row>
    <row r="7" spans="2:9" ht="15.75" thickBot="1" x14ac:dyDescent="0.3">
      <c r="D7" s="1" t="s">
        <v>43</v>
      </c>
      <c r="I7"/>
    </row>
    <row r="8" spans="2:9" x14ac:dyDescent="0.25">
      <c r="B8" s="77" t="s">
        <v>48</v>
      </c>
      <c r="C8" s="4" t="s">
        <v>50</v>
      </c>
      <c r="D8" s="15"/>
      <c r="F8" s="50" t="s">
        <v>99</v>
      </c>
      <c r="I8"/>
    </row>
    <row r="9" spans="2:9" ht="15.75" thickBot="1" x14ac:dyDescent="0.3">
      <c r="B9" s="78"/>
      <c r="C9" s="5" t="s">
        <v>51</v>
      </c>
      <c r="D9" s="16"/>
      <c r="F9" s="8">
        <f>IF(OR(D16-E70&lt;0,D16-E70&lt;=D16*0.2),D16-E70,IF(OR(D16-E70&lt;0,D16-E70&gt;=D16*0.2),D16*0.2,0))</f>
        <v>0</v>
      </c>
      <c r="I9"/>
    </row>
    <row r="10" spans="2:9" ht="15.75" thickBot="1" x14ac:dyDescent="0.3">
      <c r="B10" s="78"/>
      <c r="C10" s="5" t="s">
        <v>52</v>
      </c>
      <c r="D10" s="16"/>
      <c r="I10"/>
    </row>
    <row r="11" spans="2:9" x14ac:dyDescent="0.25">
      <c r="B11" s="78"/>
      <c r="C11" s="5" t="s">
        <v>53</v>
      </c>
      <c r="D11" s="16"/>
      <c r="F11" s="50" t="s">
        <v>56</v>
      </c>
      <c r="I11"/>
    </row>
    <row r="12" spans="2:9" ht="15.75" thickBot="1" x14ac:dyDescent="0.3">
      <c r="B12" s="78"/>
      <c r="C12" s="5" t="s">
        <v>54</v>
      </c>
      <c r="D12" s="16"/>
      <c r="F12" s="8">
        <f>IF(D16-F9-E70&lt;0,D16-E70,D16-F9-E70)</f>
        <v>0</v>
      </c>
      <c r="I12"/>
    </row>
    <row r="13" spans="2:9" ht="15.75" thickBot="1" x14ac:dyDescent="0.3">
      <c r="B13" s="78"/>
      <c r="C13" s="5" t="s">
        <v>23</v>
      </c>
      <c r="D13" s="16"/>
      <c r="I13"/>
    </row>
    <row r="14" spans="2:9" x14ac:dyDescent="0.25">
      <c r="B14" s="78"/>
      <c r="C14" s="5" t="s">
        <v>55</v>
      </c>
      <c r="D14" s="16"/>
      <c r="F14" s="50" t="s">
        <v>57</v>
      </c>
      <c r="H14" s="50" t="s">
        <v>100</v>
      </c>
      <c r="I14" s="65"/>
    </row>
    <row r="15" spans="2:9" ht="15.75" thickBot="1" x14ac:dyDescent="0.3">
      <c r="B15" s="78"/>
      <c r="C15" s="6" t="s">
        <v>17</v>
      </c>
      <c r="D15" s="17"/>
      <c r="F15" s="9" t="str">
        <f>IFERROR(F12/D16,"")</f>
        <v/>
      </c>
      <c r="H15" s="73"/>
      <c r="I15" s="66"/>
    </row>
    <row r="16" spans="2:9" ht="15.75" thickBot="1" x14ac:dyDescent="0.3">
      <c r="B16" s="49"/>
      <c r="C16" s="7" t="s">
        <v>41</v>
      </c>
      <c r="D16" s="2">
        <f>SUM(D8:D15)</f>
        <v>0</v>
      </c>
      <c r="I16"/>
    </row>
    <row r="17" spans="2:10" x14ac:dyDescent="0.25">
      <c r="I17"/>
    </row>
    <row r="18" spans="2:10" x14ac:dyDescent="0.25">
      <c r="I18"/>
    </row>
    <row r="19" spans="2:10" x14ac:dyDescent="0.25">
      <c r="I19"/>
    </row>
    <row r="20" spans="2:10" x14ac:dyDescent="0.25">
      <c r="I20"/>
    </row>
    <row r="21" spans="2:10" x14ac:dyDescent="0.25">
      <c r="I21"/>
    </row>
    <row r="22" spans="2:10" x14ac:dyDescent="0.25">
      <c r="I22"/>
    </row>
    <row r="23" spans="2:10" ht="15.75" thickBot="1" x14ac:dyDescent="0.3">
      <c r="I23"/>
    </row>
    <row r="24" spans="2:10" x14ac:dyDescent="0.25">
      <c r="B24" s="51" t="s">
        <v>90</v>
      </c>
      <c r="C24" s="52" t="s">
        <v>91</v>
      </c>
      <c r="D24" s="53" t="s">
        <v>49</v>
      </c>
      <c r="E24" s="53" t="s">
        <v>97</v>
      </c>
      <c r="F24" s="54" t="s">
        <v>42</v>
      </c>
      <c r="H24" s="86" t="s">
        <v>91</v>
      </c>
      <c r="I24" s="86" t="s">
        <v>59</v>
      </c>
      <c r="J24" s="86" t="s">
        <v>108</v>
      </c>
    </row>
    <row r="25" spans="2:10" x14ac:dyDescent="0.25">
      <c r="B25" s="79" t="s">
        <v>96</v>
      </c>
      <c r="C25" s="42" t="s">
        <v>23</v>
      </c>
      <c r="D25" s="46"/>
      <c r="E25" s="75">
        <f>SUM(D25:D44)</f>
        <v>0</v>
      </c>
      <c r="F25" s="47"/>
      <c r="H25" s="3" t="s">
        <v>38</v>
      </c>
      <c r="J25" s="10" t="e">
        <v>#DIV/0!</v>
      </c>
    </row>
    <row r="26" spans="2:10" x14ac:dyDescent="0.25">
      <c r="B26" s="79"/>
      <c r="C26" s="43" t="s">
        <v>24</v>
      </c>
      <c r="D26" s="45"/>
      <c r="E26" s="74"/>
      <c r="F26" s="13"/>
      <c r="H26" s="3" t="s">
        <v>23</v>
      </c>
      <c r="J26" s="10" t="e">
        <v>#DIV/0!</v>
      </c>
    </row>
    <row r="27" spans="2:10" x14ac:dyDescent="0.25">
      <c r="B27" s="79"/>
      <c r="C27" s="43" t="s">
        <v>25</v>
      </c>
      <c r="D27" s="45"/>
      <c r="E27" s="74"/>
      <c r="F27" s="13"/>
      <c r="H27" s="3" t="s">
        <v>34</v>
      </c>
      <c r="J27" s="10" t="e">
        <v>#DIV/0!</v>
      </c>
    </row>
    <row r="28" spans="2:10" x14ac:dyDescent="0.25">
      <c r="B28" s="79"/>
      <c r="C28" s="43" t="s">
        <v>0</v>
      </c>
      <c r="D28" s="45"/>
      <c r="E28" s="74"/>
      <c r="F28" s="13"/>
      <c r="H28" s="3" t="s">
        <v>19</v>
      </c>
      <c r="J28" s="10" t="e">
        <v>#DIV/0!</v>
      </c>
    </row>
    <row r="29" spans="2:10" x14ac:dyDescent="0.25">
      <c r="B29" s="79"/>
      <c r="C29" s="43" t="s">
        <v>1</v>
      </c>
      <c r="D29" s="45"/>
      <c r="E29" s="74"/>
      <c r="F29" s="13"/>
      <c r="H29" s="3" t="s">
        <v>13</v>
      </c>
      <c r="J29" s="10" t="e">
        <v>#DIV/0!</v>
      </c>
    </row>
    <row r="30" spans="2:10" x14ac:dyDescent="0.25">
      <c r="B30" s="79"/>
      <c r="C30" s="43" t="s">
        <v>30</v>
      </c>
      <c r="D30" s="45"/>
      <c r="E30" s="74"/>
      <c r="F30" s="13"/>
      <c r="H30" s="3" t="s">
        <v>22</v>
      </c>
      <c r="J30" s="10" t="e">
        <v>#DIV/0!</v>
      </c>
    </row>
    <row r="31" spans="2:10" x14ac:dyDescent="0.25">
      <c r="B31" s="79"/>
      <c r="C31" s="43" t="s">
        <v>33</v>
      </c>
      <c r="D31" s="45"/>
      <c r="E31" s="74"/>
      <c r="F31" s="13"/>
      <c r="H31" s="3" t="s">
        <v>28</v>
      </c>
      <c r="J31" s="10" t="e">
        <v>#DIV/0!</v>
      </c>
    </row>
    <row r="32" spans="2:10" x14ac:dyDescent="0.25">
      <c r="B32" s="79"/>
      <c r="C32" s="43" t="s">
        <v>11</v>
      </c>
      <c r="D32" s="45"/>
      <c r="E32" s="74"/>
      <c r="F32" s="13"/>
      <c r="H32" s="3" t="s">
        <v>47</v>
      </c>
      <c r="J32" s="10" t="e">
        <v>#DIV/0!</v>
      </c>
    </row>
    <row r="33" spans="2:10" x14ac:dyDescent="0.25">
      <c r="B33" s="79"/>
      <c r="C33" s="43" t="s">
        <v>22</v>
      </c>
      <c r="D33" s="45"/>
      <c r="E33" s="74"/>
      <c r="F33" s="13"/>
      <c r="H33" s="3" t="s">
        <v>3</v>
      </c>
      <c r="J33" s="10" t="e">
        <v>#DIV/0!</v>
      </c>
    </row>
    <row r="34" spans="2:10" x14ac:dyDescent="0.25">
      <c r="B34" s="79"/>
      <c r="C34" s="43" t="s">
        <v>2</v>
      </c>
      <c r="D34" s="45"/>
      <c r="E34" s="74"/>
      <c r="F34" s="13"/>
      <c r="H34" s="3" t="s">
        <v>7</v>
      </c>
      <c r="J34" s="10" t="e">
        <v>#DIV/0!</v>
      </c>
    </row>
    <row r="35" spans="2:10" x14ac:dyDescent="0.25">
      <c r="B35" s="79"/>
      <c r="C35" s="43" t="s">
        <v>29</v>
      </c>
      <c r="D35" s="45"/>
      <c r="E35" s="74"/>
      <c r="F35" s="13"/>
      <c r="H35" s="3" t="s">
        <v>21</v>
      </c>
      <c r="J35" s="10" t="e">
        <v>#DIV/0!</v>
      </c>
    </row>
    <row r="36" spans="2:10" x14ac:dyDescent="0.25">
      <c r="B36" s="79"/>
      <c r="C36" s="43" t="s">
        <v>3</v>
      </c>
      <c r="D36" s="45"/>
      <c r="E36" s="74"/>
      <c r="F36" s="13"/>
      <c r="H36" s="3" t="s">
        <v>11</v>
      </c>
      <c r="J36" s="10" t="e">
        <v>#DIV/0!</v>
      </c>
    </row>
    <row r="37" spans="2:10" x14ac:dyDescent="0.25">
      <c r="B37" s="79"/>
      <c r="C37" s="43" t="s">
        <v>5</v>
      </c>
      <c r="D37" s="45"/>
      <c r="E37" s="74"/>
      <c r="F37" s="13"/>
      <c r="H37" s="3" t="s">
        <v>24</v>
      </c>
      <c r="J37" s="10" t="e">
        <v>#DIV/0!</v>
      </c>
    </row>
    <row r="38" spans="2:10" x14ac:dyDescent="0.25">
      <c r="B38" s="79"/>
      <c r="C38" s="43" t="s">
        <v>18</v>
      </c>
      <c r="D38" s="45"/>
      <c r="E38" s="74"/>
      <c r="F38" s="13"/>
      <c r="H38" s="3" t="s">
        <v>0</v>
      </c>
      <c r="J38" s="10" t="e">
        <v>#DIV/0!</v>
      </c>
    </row>
    <row r="39" spans="2:10" x14ac:dyDescent="0.25">
      <c r="B39" s="79"/>
      <c r="C39" s="43" t="s">
        <v>19</v>
      </c>
      <c r="D39" s="45"/>
      <c r="E39" s="74"/>
      <c r="F39" s="13"/>
      <c r="H39" s="3" t="s">
        <v>1</v>
      </c>
      <c r="J39" s="10" t="e">
        <v>#DIV/0!</v>
      </c>
    </row>
    <row r="40" spans="2:10" x14ac:dyDescent="0.25">
      <c r="B40" s="79"/>
      <c r="C40" s="43" t="s">
        <v>34</v>
      </c>
      <c r="D40" s="45"/>
      <c r="E40" s="74"/>
      <c r="F40" s="13"/>
      <c r="H40" s="3" t="s">
        <v>32</v>
      </c>
      <c r="J40" s="10" t="e">
        <v>#DIV/0!</v>
      </c>
    </row>
    <row r="41" spans="2:10" x14ac:dyDescent="0.25">
      <c r="B41" s="79"/>
      <c r="C41" s="43" t="s">
        <v>16</v>
      </c>
      <c r="D41" s="45"/>
      <c r="E41" s="74"/>
      <c r="F41" s="13"/>
      <c r="H41" s="3" t="s">
        <v>6</v>
      </c>
      <c r="J41" s="10" t="e">
        <v>#DIV/0!</v>
      </c>
    </row>
    <row r="42" spans="2:10" x14ac:dyDescent="0.25">
      <c r="B42" s="79"/>
      <c r="C42" s="43" t="s">
        <v>28</v>
      </c>
      <c r="D42" s="45"/>
      <c r="E42" s="74"/>
      <c r="F42" s="13"/>
      <c r="H42" s="3" t="s">
        <v>45</v>
      </c>
      <c r="J42" s="10" t="e">
        <v>#DIV/0!</v>
      </c>
    </row>
    <row r="43" spans="2:10" x14ac:dyDescent="0.25">
      <c r="B43" s="79"/>
      <c r="C43" s="43" t="s">
        <v>14</v>
      </c>
      <c r="D43" s="45"/>
      <c r="E43" s="74"/>
      <c r="F43" s="13"/>
      <c r="H43" s="3" t="s">
        <v>39</v>
      </c>
      <c r="J43" s="10" t="e">
        <v>#DIV/0!</v>
      </c>
    </row>
    <row r="44" spans="2:10" x14ac:dyDescent="0.25">
      <c r="B44" s="79"/>
      <c r="C44" s="44" t="s">
        <v>6</v>
      </c>
      <c r="D44" s="48"/>
      <c r="E44" s="76"/>
      <c r="F44" s="14"/>
      <c r="H44" s="3" t="s">
        <v>18</v>
      </c>
      <c r="J44" s="10" t="e">
        <v>#DIV/0!</v>
      </c>
    </row>
    <row r="45" spans="2:10" x14ac:dyDescent="0.25">
      <c r="B45" s="79" t="s">
        <v>93</v>
      </c>
      <c r="C45" s="43" t="s">
        <v>44</v>
      </c>
      <c r="D45" s="46"/>
      <c r="E45" s="75">
        <f>SUM(D45:D48)</f>
        <v>0</v>
      </c>
      <c r="F45" s="47"/>
      <c r="H45" s="3" t="s">
        <v>35</v>
      </c>
      <c r="J45" s="10" t="e">
        <v>#DIV/0!</v>
      </c>
    </row>
    <row r="46" spans="2:10" x14ac:dyDescent="0.25">
      <c r="B46" s="79"/>
      <c r="C46" s="43" t="s">
        <v>45</v>
      </c>
      <c r="D46" s="45"/>
      <c r="E46" s="74"/>
      <c r="F46" s="13"/>
      <c r="H46" s="3" t="s">
        <v>46</v>
      </c>
      <c r="J46" s="10" t="e">
        <v>#DIV/0!</v>
      </c>
    </row>
    <row r="47" spans="2:10" x14ac:dyDescent="0.25">
      <c r="B47" s="79"/>
      <c r="C47" s="43" t="s">
        <v>35</v>
      </c>
      <c r="D47" s="45"/>
      <c r="E47" s="74"/>
      <c r="F47" s="13"/>
      <c r="H47" s="3" t="s">
        <v>36</v>
      </c>
      <c r="J47" s="10" t="e">
        <v>#DIV/0!</v>
      </c>
    </row>
    <row r="48" spans="2:10" x14ac:dyDescent="0.25">
      <c r="B48" s="79"/>
      <c r="C48" s="44" t="s">
        <v>36</v>
      </c>
      <c r="D48" s="48"/>
      <c r="E48" s="76"/>
      <c r="F48" s="14"/>
      <c r="H48" s="3" t="s">
        <v>9</v>
      </c>
      <c r="J48" s="10" t="e">
        <v>#DIV/0!</v>
      </c>
    </row>
    <row r="49" spans="2:10" x14ac:dyDescent="0.25">
      <c r="B49" s="79" t="s">
        <v>94</v>
      </c>
      <c r="C49" s="43" t="s">
        <v>12</v>
      </c>
      <c r="D49" s="46"/>
      <c r="E49" s="75">
        <f>SUM(D49:D53)</f>
        <v>0</v>
      </c>
      <c r="F49" s="47"/>
      <c r="H49" s="3" t="s">
        <v>31</v>
      </c>
      <c r="J49" s="10" t="e">
        <v>#DIV/0!</v>
      </c>
    </row>
    <row r="50" spans="2:10" x14ac:dyDescent="0.25">
      <c r="B50" s="79"/>
      <c r="C50" s="43" t="s">
        <v>13</v>
      </c>
      <c r="D50" s="45"/>
      <c r="E50" s="74"/>
      <c r="F50" s="13"/>
      <c r="H50" s="3" t="s">
        <v>30</v>
      </c>
      <c r="J50" s="10" t="e">
        <v>#DIV/0!</v>
      </c>
    </row>
    <row r="51" spans="2:10" x14ac:dyDescent="0.25">
      <c r="B51" s="79"/>
      <c r="C51" s="43" t="s">
        <v>9</v>
      </c>
      <c r="D51" s="45"/>
      <c r="E51" s="74"/>
      <c r="F51" s="13"/>
      <c r="H51" s="3" t="s">
        <v>2</v>
      </c>
      <c r="J51" s="10" t="e">
        <v>#DIV/0!</v>
      </c>
    </row>
    <row r="52" spans="2:10" x14ac:dyDescent="0.25">
      <c r="B52" s="79"/>
      <c r="C52" s="43" t="s">
        <v>7</v>
      </c>
      <c r="D52" s="45"/>
      <c r="E52" s="74"/>
      <c r="F52" s="13"/>
      <c r="H52" s="3" t="s">
        <v>25</v>
      </c>
      <c r="J52" s="10" t="e">
        <v>#DIV/0!</v>
      </c>
    </row>
    <row r="53" spans="2:10" x14ac:dyDescent="0.25">
      <c r="B53" s="79"/>
      <c r="C53" s="44" t="s">
        <v>8</v>
      </c>
      <c r="D53" s="48"/>
      <c r="E53" s="76"/>
      <c r="F53" s="14"/>
      <c r="H53" s="3" t="s">
        <v>26</v>
      </c>
      <c r="J53" s="10" t="e">
        <v>#DIV/0!</v>
      </c>
    </row>
    <row r="54" spans="2:10" ht="15" customHeight="1" x14ac:dyDescent="0.25">
      <c r="B54" s="80" t="s">
        <v>98</v>
      </c>
      <c r="C54" s="43" t="s">
        <v>32</v>
      </c>
      <c r="D54" s="46"/>
      <c r="E54" s="75">
        <f>SUM(D54:D56)</f>
        <v>0</v>
      </c>
      <c r="F54" s="47"/>
      <c r="H54" s="3" t="s">
        <v>44</v>
      </c>
      <c r="J54" s="10" t="e">
        <v>#DIV/0!</v>
      </c>
    </row>
    <row r="55" spans="2:10" x14ac:dyDescent="0.25">
      <c r="B55" s="80"/>
      <c r="C55" s="43" t="s">
        <v>37</v>
      </c>
      <c r="D55" s="45"/>
      <c r="E55" s="74"/>
      <c r="F55" s="13"/>
      <c r="H55" s="3" t="s">
        <v>17</v>
      </c>
      <c r="J55" s="10" t="e">
        <v>#DIV/0!</v>
      </c>
    </row>
    <row r="56" spans="2:10" x14ac:dyDescent="0.25">
      <c r="B56" s="80"/>
      <c r="C56" s="44" t="s">
        <v>38</v>
      </c>
      <c r="D56" s="48"/>
      <c r="E56" s="76"/>
      <c r="F56" s="14"/>
      <c r="H56" s="3" t="s">
        <v>10</v>
      </c>
      <c r="J56" s="10" t="e">
        <v>#DIV/0!</v>
      </c>
    </row>
    <row r="57" spans="2:10" x14ac:dyDescent="0.25">
      <c r="B57" s="79" t="s">
        <v>92</v>
      </c>
      <c r="C57" s="43" t="s">
        <v>47</v>
      </c>
      <c r="D57" s="46"/>
      <c r="E57" s="75">
        <f>SUM(D57:D62)</f>
        <v>0</v>
      </c>
      <c r="F57" s="47"/>
      <c r="H57" s="3" t="s">
        <v>4</v>
      </c>
      <c r="J57" s="10" t="e">
        <v>#DIV/0!</v>
      </c>
    </row>
    <row r="58" spans="2:10" x14ac:dyDescent="0.25">
      <c r="B58" s="79"/>
      <c r="C58" s="43" t="s">
        <v>21</v>
      </c>
      <c r="D58" s="45"/>
      <c r="E58" s="74"/>
      <c r="F58" s="13"/>
      <c r="H58" s="3" t="s">
        <v>27</v>
      </c>
      <c r="J58" s="10" t="e">
        <v>#DIV/0!</v>
      </c>
    </row>
    <row r="59" spans="2:10" x14ac:dyDescent="0.25">
      <c r="B59" s="79"/>
      <c r="C59" s="43" t="s">
        <v>46</v>
      </c>
      <c r="D59" s="45"/>
      <c r="E59" s="74"/>
      <c r="F59" s="13"/>
      <c r="H59" s="3" t="s">
        <v>14</v>
      </c>
      <c r="J59" s="10" t="e">
        <v>#DIV/0!</v>
      </c>
    </row>
    <row r="60" spans="2:10" x14ac:dyDescent="0.25">
      <c r="B60" s="79"/>
      <c r="C60" s="43" t="s">
        <v>20</v>
      </c>
      <c r="D60" s="45"/>
      <c r="E60" s="74"/>
      <c r="F60" s="13"/>
      <c r="H60" s="3" t="s">
        <v>12</v>
      </c>
      <c r="J60" s="10" t="e">
        <v>#DIV/0!</v>
      </c>
    </row>
    <row r="61" spans="2:10" x14ac:dyDescent="0.25">
      <c r="B61" s="79"/>
      <c r="C61" s="43" t="s">
        <v>15</v>
      </c>
      <c r="D61" s="45"/>
      <c r="E61" s="74"/>
      <c r="F61" s="13"/>
      <c r="H61" s="3" t="s">
        <v>16</v>
      </c>
      <c r="J61" s="10" t="e">
        <v>#DIV/0!</v>
      </c>
    </row>
    <row r="62" spans="2:10" x14ac:dyDescent="0.25">
      <c r="B62" s="79"/>
      <c r="C62" s="44" t="s">
        <v>26</v>
      </c>
      <c r="D62" s="48"/>
      <c r="E62" s="76"/>
      <c r="F62" s="14"/>
      <c r="H62" s="3" t="s">
        <v>40</v>
      </c>
      <c r="J62" s="10" t="e">
        <v>#DIV/0!</v>
      </c>
    </row>
    <row r="63" spans="2:10" x14ac:dyDescent="0.25">
      <c r="B63" s="79" t="s">
        <v>17</v>
      </c>
      <c r="C63" s="43" t="s">
        <v>27</v>
      </c>
      <c r="D63" s="12"/>
      <c r="E63" s="74">
        <f>SUM(D63:D69)</f>
        <v>0</v>
      </c>
      <c r="F63" s="13"/>
      <c r="H63" s="3" t="s">
        <v>37</v>
      </c>
      <c r="J63" s="10" t="e">
        <v>#DIV/0!</v>
      </c>
    </row>
    <row r="64" spans="2:10" x14ac:dyDescent="0.25">
      <c r="B64" s="79"/>
      <c r="C64" s="43" t="s">
        <v>10</v>
      </c>
      <c r="D64" s="12"/>
      <c r="E64" s="74"/>
      <c r="F64" s="13"/>
      <c r="H64" s="3" t="s">
        <v>5</v>
      </c>
      <c r="J64" s="10" t="e">
        <v>#DIV/0!</v>
      </c>
    </row>
    <row r="65" spans="2:10" x14ac:dyDescent="0.25">
      <c r="B65" s="79"/>
      <c r="C65" s="43" t="s">
        <v>39</v>
      </c>
      <c r="D65" s="12"/>
      <c r="E65" s="74"/>
      <c r="F65" s="13"/>
      <c r="H65" s="3" t="s">
        <v>33</v>
      </c>
      <c r="J65" s="10" t="e">
        <v>#DIV/0!</v>
      </c>
    </row>
    <row r="66" spans="2:10" x14ac:dyDescent="0.25">
      <c r="B66" s="79"/>
      <c r="C66" s="43" t="s">
        <v>40</v>
      </c>
      <c r="D66" s="12"/>
      <c r="E66" s="74"/>
      <c r="F66" s="13"/>
      <c r="H66" s="3" t="s">
        <v>20</v>
      </c>
      <c r="J66" s="10" t="e">
        <v>#DIV/0!</v>
      </c>
    </row>
    <row r="67" spans="2:10" x14ac:dyDescent="0.25">
      <c r="B67" s="79"/>
      <c r="C67" s="43" t="s">
        <v>4</v>
      </c>
      <c r="D67" s="12"/>
      <c r="E67" s="74"/>
      <c r="F67" s="13"/>
      <c r="H67" s="3" t="s">
        <v>29</v>
      </c>
      <c r="J67" s="10" t="e">
        <v>#DIV/0!</v>
      </c>
    </row>
    <row r="68" spans="2:10" x14ac:dyDescent="0.25">
      <c r="B68" s="79"/>
      <c r="C68" s="43" t="s">
        <v>31</v>
      </c>
      <c r="D68" s="12"/>
      <c r="E68" s="74"/>
      <c r="F68" s="13"/>
      <c r="H68" s="3" t="s">
        <v>15</v>
      </c>
      <c r="J68" s="10" t="e">
        <v>#DIV/0!</v>
      </c>
    </row>
    <row r="69" spans="2:10" x14ac:dyDescent="0.25">
      <c r="B69" s="79"/>
      <c r="C69" s="44" t="s">
        <v>17</v>
      </c>
      <c r="D69" s="12"/>
      <c r="E69" s="74"/>
      <c r="F69" s="13"/>
      <c r="H69" s="3" t="s">
        <v>8</v>
      </c>
      <c r="J69" s="10" t="e">
        <v>#DIV/0!</v>
      </c>
    </row>
    <row r="70" spans="2:10" ht="15.75" thickBot="1" x14ac:dyDescent="0.3">
      <c r="B70" s="56"/>
      <c r="C70" s="57"/>
      <c r="D70" s="58" t="s">
        <v>41</v>
      </c>
      <c r="E70" s="59">
        <f>SUM(E25:E69)</f>
        <v>0</v>
      </c>
      <c r="F70" s="60"/>
      <c r="H70" s="89" t="s">
        <v>58</v>
      </c>
      <c r="I70" s="87"/>
      <c r="J70" s="88" t="e">
        <v>#DIV/0!</v>
      </c>
    </row>
    <row r="72" spans="2:10" x14ac:dyDescent="0.25">
      <c r="I72"/>
    </row>
    <row r="73" spans="2:10" x14ac:dyDescent="0.25">
      <c r="I73"/>
    </row>
    <row r="74" spans="2:10" x14ac:dyDescent="0.25">
      <c r="I74"/>
    </row>
    <row r="75" spans="2:10" x14ac:dyDescent="0.25">
      <c r="I75"/>
    </row>
    <row r="76" spans="2:10" x14ac:dyDescent="0.25">
      <c r="I76"/>
    </row>
    <row r="77" spans="2:10" x14ac:dyDescent="0.25">
      <c r="I77"/>
    </row>
    <row r="78" spans="2:10" x14ac:dyDescent="0.25">
      <c r="I78"/>
    </row>
    <row r="79" spans="2:10" x14ac:dyDescent="0.25">
      <c r="I79"/>
    </row>
    <row r="80" spans="2:10" x14ac:dyDescent="0.25">
      <c r="I80"/>
    </row>
    <row r="81" spans="9:9" x14ac:dyDescent="0.25">
      <c r="I81"/>
    </row>
    <row r="82" spans="9:9" x14ac:dyDescent="0.25">
      <c r="I82"/>
    </row>
    <row r="83" spans="9:9" x14ac:dyDescent="0.25">
      <c r="I83"/>
    </row>
    <row r="84" spans="9:9" x14ac:dyDescent="0.25">
      <c r="I84"/>
    </row>
    <row r="85" spans="9:9" x14ac:dyDescent="0.25">
      <c r="I85"/>
    </row>
    <row r="86" spans="9:9" x14ac:dyDescent="0.25">
      <c r="I86"/>
    </row>
    <row r="87" spans="9:9" x14ac:dyDescent="0.25">
      <c r="I87"/>
    </row>
    <row r="88" spans="9:9" x14ac:dyDescent="0.25">
      <c r="I88"/>
    </row>
    <row r="89" spans="9:9" x14ac:dyDescent="0.25">
      <c r="I89"/>
    </row>
    <row r="90" spans="9:9" x14ac:dyDescent="0.25">
      <c r="I90"/>
    </row>
    <row r="91" spans="9:9" x14ac:dyDescent="0.25">
      <c r="I91"/>
    </row>
    <row r="92" spans="9:9" x14ac:dyDescent="0.25">
      <c r="I92"/>
    </row>
    <row r="93" spans="9:9" x14ac:dyDescent="0.25">
      <c r="I93"/>
    </row>
    <row r="94" spans="9:9" x14ac:dyDescent="0.25">
      <c r="I94"/>
    </row>
    <row r="95" spans="9:9" x14ac:dyDescent="0.25">
      <c r="I95"/>
    </row>
    <row r="96" spans="9:9" x14ac:dyDescent="0.25">
      <c r="I96"/>
    </row>
    <row r="97" spans="9:9" x14ac:dyDescent="0.25">
      <c r="I97"/>
    </row>
    <row r="98" spans="9:9" x14ac:dyDescent="0.25">
      <c r="I98"/>
    </row>
    <row r="99" spans="9:9" x14ac:dyDescent="0.25">
      <c r="I99"/>
    </row>
    <row r="100" spans="9:9" x14ac:dyDescent="0.25">
      <c r="I100"/>
    </row>
    <row r="101" spans="9:9" x14ac:dyDescent="0.25">
      <c r="I101"/>
    </row>
    <row r="102" spans="9:9" x14ac:dyDescent="0.25">
      <c r="I102"/>
    </row>
    <row r="103" spans="9:9" x14ac:dyDescent="0.25">
      <c r="I103"/>
    </row>
    <row r="104" spans="9:9" x14ac:dyDescent="0.25">
      <c r="I104"/>
    </row>
    <row r="105" spans="9:9" x14ac:dyDescent="0.25">
      <c r="I105"/>
    </row>
    <row r="106" spans="9:9" x14ac:dyDescent="0.25">
      <c r="I106"/>
    </row>
    <row r="107" spans="9:9" x14ac:dyDescent="0.25">
      <c r="I107"/>
    </row>
    <row r="108" spans="9:9" x14ac:dyDescent="0.25">
      <c r="I108"/>
    </row>
    <row r="109" spans="9:9" x14ac:dyDescent="0.25">
      <c r="I109"/>
    </row>
    <row r="110" spans="9:9" x14ac:dyDescent="0.25">
      <c r="I110"/>
    </row>
    <row r="111" spans="9:9" x14ac:dyDescent="0.25">
      <c r="I111"/>
    </row>
    <row r="112" spans="9:9" x14ac:dyDescent="0.25">
      <c r="I112"/>
    </row>
    <row r="113" spans="9:9" x14ac:dyDescent="0.25">
      <c r="I113"/>
    </row>
    <row r="114" spans="9:9" x14ac:dyDescent="0.25">
      <c r="I114"/>
    </row>
    <row r="115" spans="9:9" x14ac:dyDescent="0.25">
      <c r="I115"/>
    </row>
    <row r="116" spans="9:9" x14ac:dyDescent="0.25">
      <c r="I116"/>
    </row>
    <row r="117" spans="9:9" x14ac:dyDescent="0.25">
      <c r="I117"/>
    </row>
    <row r="118" spans="9:9" x14ac:dyDescent="0.25">
      <c r="I118"/>
    </row>
    <row r="119" spans="9:9" x14ac:dyDescent="0.25">
      <c r="I119"/>
    </row>
    <row r="120" spans="9:9" x14ac:dyDescent="0.25">
      <c r="I120"/>
    </row>
    <row r="121" spans="9:9" x14ac:dyDescent="0.25">
      <c r="I121"/>
    </row>
    <row r="122" spans="9:9" x14ac:dyDescent="0.25">
      <c r="I122"/>
    </row>
    <row r="123" spans="9:9" x14ac:dyDescent="0.25">
      <c r="I123"/>
    </row>
    <row r="124" spans="9:9" x14ac:dyDescent="0.25">
      <c r="I124"/>
    </row>
    <row r="125" spans="9:9" x14ac:dyDescent="0.25">
      <c r="I125"/>
    </row>
  </sheetData>
  <autoFilter ref="B24:F70" xr:uid="{309D5004-86D2-4D08-A1A7-93241799EA2F}"/>
  <mergeCells count="13">
    <mergeCell ref="B49:B53"/>
    <mergeCell ref="E49:E53"/>
    <mergeCell ref="B8:B15"/>
    <mergeCell ref="B25:B44"/>
    <mergeCell ref="E25:E44"/>
    <mergeCell ref="B45:B48"/>
    <mergeCell ref="E45:E48"/>
    <mergeCell ref="B54:B56"/>
    <mergeCell ref="E54:E56"/>
    <mergeCell ref="B57:B62"/>
    <mergeCell ref="E57:E62"/>
    <mergeCell ref="B63:B69"/>
    <mergeCell ref="E63:E69"/>
  </mergeCells>
  <conditionalFormatting sqref="F12">
    <cfRule type="cellIs" dxfId="1340" priority="3" operator="lessThan">
      <formula>0</formula>
    </cfRule>
    <cfRule type="cellIs" dxfId="1339" priority="4" operator="greaterThan">
      <formula>0</formula>
    </cfRule>
  </conditionalFormatting>
  <conditionalFormatting sqref="F9">
    <cfRule type="cellIs" dxfId="1338" priority="1" operator="lessThan">
      <formula>0</formula>
    </cfRule>
    <cfRule type="cellIs" dxfId="1337" priority="2" operator="greaterThan">
      <formula>0</formula>
    </cfRule>
  </conditionalFormatting>
  <pageMargins left="0.7" right="0.7" top="0.75" bottom="0.75" header="0.3" footer="0.3"/>
  <pageSetup paperSize="9" orientation="portrait" horizontalDpi="300" verticalDpi="300" r:id="rId2"/>
  <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34F96-5867-4388-AAB4-28D586767459}">
  <sheetPr>
    <tabColor theme="7" tint="-0.249977111117893"/>
  </sheetPr>
  <dimension ref="B1:J125"/>
  <sheetViews>
    <sheetView showGridLines="0" topLeftCell="D21" zoomScaleNormal="100" workbookViewId="0">
      <selection activeCell="J24" sqref="J24"/>
    </sheetView>
  </sheetViews>
  <sheetFormatPr defaultRowHeight="15" x14ac:dyDescent="0.25"/>
  <cols>
    <col min="1" max="1" width="4.7109375" customWidth="1"/>
    <col min="2" max="2" width="17.85546875" bestFit="1" customWidth="1"/>
    <col min="3" max="3" width="19.7109375" customWidth="1"/>
    <col min="4" max="4" width="15.5703125" bestFit="1" customWidth="1"/>
    <col min="5" max="5" width="26.28515625" bestFit="1" customWidth="1"/>
    <col min="6" max="6" width="16.42578125" customWidth="1"/>
    <col min="8" max="8" width="19.7109375" bestFit="1" customWidth="1"/>
    <col min="9" max="9" width="22.42578125" style="11" bestFit="1" customWidth="1"/>
    <col min="10" max="10" width="24.42578125" bestFit="1" customWidth="1"/>
  </cols>
  <sheetData>
    <row r="1" spans="2:9" x14ac:dyDescent="0.25">
      <c r="I1"/>
    </row>
    <row r="2" spans="2:9" x14ac:dyDescent="0.25">
      <c r="I2"/>
    </row>
    <row r="3" spans="2:9" x14ac:dyDescent="0.25">
      <c r="I3"/>
    </row>
    <row r="4" spans="2:9" x14ac:dyDescent="0.25">
      <c r="I4"/>
    </row>
    <row r="5" spans="2:9" x14ac:dyDescent="0.25">
      <c r="I5"/>
    </row>
    <row r="6" spans="2:9" x14ac:dyDescent="0.25">
      <c r="I6"/>
    </row>
    <row r="7" spans="2:9" ht="15.75" thickBot="1" x14ac:dyDescent="0.3">
      <c r="D7" s="1" t="s">
        <v>43</v>
      </c>
      <c r="I7"/>
    </row>
    <row r="8" spans="2:9" x14ac:dyDescent="0.25">
      <c r="B8" s="77" t="s">
        <v>48</v>
      </c>
      <c r="C8" s="4" t="s">
        <v>50</v>
      </c>
      <c r="D8" s="15"/>
      <c r="F8" s="50" t="s">
        <v>99</v>
      </c>
      <c r="I8"/>
    </row>
    <row r="9" spans="2:9" ht="15.75" thickBot="1" x14ac:dyDescent="0.3">
      <c r="B9" s="78"/>
      <c r="C9" s="5" t="s">
        <v>51</v>
      </c>
      <c r="D9" s="16"/>
      <c r="F9" s="8">
        <f>IF(OR(D16-E70&lt;0,D16-E70&lt;=D16*0.2),D16-E70,IF(OR(D16-E70&lt;0,D16-E70&gt;=D16*0.2),D16*0.2,0))</f>
        <v>0</v>
      </c>
      <c r="I9"/>
    </row>
    <row r="10" spans="2:9" ht="15.75" thickBot="1" x14ac:dyDescent="0.3">
      <c r="B10" s="78"/>
      <c r="C10" s="5" t="s">
        <v>52</v>
      </c>
      <c r="D10" s="16"/>
      <c r="I10"/>
    </row>
    <row r="11" spans="2:9" x14ac:dyDescent="0.25">
      <c r="B11" s="78"/>
      <c r="C11" s="5" t="s">
        <v>53</v>
      </c>
      <c r="D11" s="16"/>
      <c r="F11" s="50" t="s">
        <v>56</v>
      </c>
      <c r="I11"/>
    </row>
    <row r="12" spans="2:9" ht="15.75" thickBot="1" x14ac:dyDescent="0.3">
      <c r="B12" s="78"/>
      <c r="C12" s="5" t="s">
        <v>54</v>
      </c>
      <c r="D12" s="16"/>
      <c r="F12" s="8">
        <f>IF(D16-F9-E70&lt;0,D16-E70,D16-F9-E70)</f>
        <v>0</v>
      </c>
      <c r="I12"/>
    </row>
    <row r="13" spans="2:9" ht="15.75" thickBot="1" x14ac:dyDescent="0.3">
      <c r="B13" s="78"/>
      <c r="C13" s="5" t="s">
        <v>23</v>
      </c>
      <c r="D13" s="16"/>
      <c r="I13"/>
    </row>
    <row r="14" spans="2:9" x14ac:dyDescent="0.25">
      <c r="B14" s="78"/>
      <c r="C14" s="5" t="s">
        <v>55</v>
      </c>
      <c r="D14" s="16"/>
      <c r="F14" s="50" t="s">
        <v>57</v>
      </c>
      <c r="H14" s="50" t="s">
        <v>100</v>
      </c>
      <c r="I14" s="65"/>
    </row>
    <row r="15" spans="2:9" ht="15.75" thickBot="1" x14ac:dyDescent="0.3">
      <c r="B15" s="78"/>
      <c r="C15" s="6" t="s">
        <v>17</v>
      </c>
      <c r="D15" s="17"/>
      <c r="F15" s="9" t="str">
        <f>IFERROR(F12/D16,"")</f>
        <v/>
      </c>
      <c r="H15" s="73"/>
      <c r="I15" s="66"/>
    </row>
    <row r="16" spans="2:9" ht="15.75" thickBot="1" x14ac:dyDescent="0.3">
      <c r="B16" s="49"/>
      <c r="C16" s="7" t="s">
        <v>41</v>
      </c>
      <c r="D16" s="2">
        <f>SUM(D8:D15)</f>
        <v>0</v>
      </c>
      <c r="I16"/>
    </row>
    <row r="17" spans="2:10" x14ac:dyDescent="0.25">
      <c r="I17"/>
    </row>
    <row r="18" spans="2:10" x14ac:dyDescent="0.25">
      <c r="I18"/>
    </row>
    <row r="19" spans="2:10" x14ac:dyDescent="0.25">
      <c r="I19"/>
    </row>
    <row r="20" spans="2:10" x14ac:dyDescent="0.25">
      <c r="I20"/>
    </row>
    <row r="21" spans="2:10" x14ac:dyDescent="0.25">
      <c r="I21"/>
    </row>
    <row r="22" spans="2:10" x14ac:dyDescent="0.25">
      <c r="I22"/>
    </row>
    <row r="23" spans="2:10" ht="15.75" thickBot="1" x14ac:dyDescent="0.3">
      <c r="I23"/>
    </row>
    <row r="24" spans="2:10" x14ac:dyDescent="0.25">
      <c r="B24" s="51" t="s">
        <v>90</v>
      </c>
      <c r="C24" s="52" t="s">
        <v>91</v>
      </c>
      <c r="D24" s="53" t="s">
        <v>49</v>
      </c>
      <c r="E24" s="53" t="s">
        <v>97</v>
      </c>
      <c r="F24" s="54" t="s">
        <v>42</v>
      </c>
      <c r="H24" s="86" t="s">
        <v>91</v>
      </c>
      <c r="I24" s="86" t="s">
        <v>59</v>
      </c>
      <c r="J24" s="86" t="s">
        <v>108</v>
      </c>
    </row>
    <row r="25" spans="2:10" x14ac:dyDescent="0.25">
      <c r="B25" s="79" t="s">
        <v>96</v>
      </c>
      <c r="C25" s="42" t="s">
        <v>23</v>
      </c>
      <c r="D25" s="46"/>
      <c r="E25" s="75">
        <f>SUM(D25:D44)</f>
        <v>0</v>
      </c>
      <c r="F25" s="47"/>
      <c r="H25" s="3" t="s">
        <v>38</v>
      </c>
      <c r="J25" s="10" t="e">
        <v>#DIV/0!</v>
      </c>
    </row>
    <row r="26" spans="2:10" x14ac:dyDescent="0.25">
      <c r="B26" s="79"/>
      <c r="C26" s="43" t="s">
        <v>24</v>
      </c>
      <c r="D26" s="45"/>
      <c r="E26" s="74"/>
      <c r="F26" s="13"/>
      <c r="H26" s="3" t="s">
        <v>23</v>
      </c>
      <c r="J26" s="10" t="e">
        <v>#DIV/0!</v>
      </c>
    </row>
    <row r="27" spans="2:10" x14ac:dyDescent="0.25">
      <c r="B27" s="79"/>
      <c r="C27" s="43" t="s">
        <v>25</v>
      </c>
      <c r="D27" s="45"/>
      <c r="E27" s="74"/>
      <c r="F27" s="13"/>
      <c r="H27" s="3" t="s">
        <v>34</v>
      </c>
      <c r="J27" s="10" t="e">
        <v>#DIV/0!</v>
      </c>
    </row>
    <row r="28" spans="2:10" x14ac:dyDescent="0.25">
      <c r="B28" s="79"/>
      <c r="C28" s="43" t="s">
        <v>0</v>
      </c>
      <c r="D28" s="45"/>
      <c r="E28" s="74"/>
      <c r="F28" s="13"/>
      <c r="H28" s="3" t="s">
        <v>19</v>
      </c>
      <c r="J28" s="10" t="e">
        <v>#DIV/0!</v>
      </c>
    </row>
    <row r="29" spans="2:10" x14ac:dyDescent="0.25">
      <c r="B29" s="79"/>
      <c r="C29" s="43" t="s">
        <v>1</v>
      </c>
      <c r="D29" s="45"/>
      <c r="E29" s="74"/>
      <c r="F29" s="13"/>
      <c r="H29" s="3" t="s">
        <v>13</v>
      </c>
      <c r="J29" s="10" t="e">
        <v>#DIV/0!</v>
      </c>
    </row>
    <row r="30" spans="2:10" x14ac:dyDescent="0.25">
      <c r="B30" s="79"/>
      <c r="C30" s="43" t="s">
        <v>30</v>
      </c>
      <c r="D30" s="45"/>
      <c r="E30" s="74"/>
      <c r="F30" s="13"/>
      <c r="H30" s="3" t="s">
        <v>22</v>
      </c>
      <c r="J30" s="10" t="e">
        <v>#DIV/0!</v>
      </c>
    </row>
    <row r="31" spans="2:10" x14ac:dyDescent="0.25">
      <c r="B31" s="79"/>
      <c r="C31" s="43" t="s">
        <v>33</v>
      </c>
      <c r="D31" s="45"/>
      <c r="E31" s="74"/>
      <c r="F31" s="13"/>
      <c r="H31" s="3" t="s">
        <v>28</v>
      </c>
      <c r="J31" s="10" t="e">
        <v>#DIV/0!</v>
      </c>
    </row>
    <row r="32" spans="2:10" x14ac:dyDescent="0.25">
      <c r="B32" s="79"/>
      <c r="C32" s="43" t="s">
        <v>11</v>
      </c>
      <c r="D32" s="45"/>
      <c r="E32" s="74"/>
      <c r="F32" s="13"/>
      <c r="H32" s="3" t="s">
        <v>47</v>
      </c>
      <c r="J32" s="10" t="e">
        <v>#DIV/0!</v>
      </c>
    </row>
    <row r="33" spans="2:10" x14ac:dyDescent="0.25">
      <c r="B33" s="79"/>
      <c r="C33" s="43" t="s">
        <v>22</v>
      </c>
      <c r="D33" s="45"/>
      <c r="E33" s="74"/>
      <c r="F33" s="13"/>
      <c r="H33" s="3" t="s">
        <v>3</v>
      </c>
      <c r="J33" s="10" t="e">
        <v>#DIV/0!</v>
      </c>
    </row>
    <row r="34" spans="2:10" x14ac:dyDescent="0.25">
      <c r="B34" s="79"/>
      <c r="C34" s="43" t="s">
        <v>2</v>
      </c>
      <c r="D34" s="45"/>
      <c r="E34" s="74"/>
      <c r="F34" s="13"/>
      <c r="H34" s="3" t="s">
        <v>7</v>
      </c>
      <c r="J34" s="10" t="e">
        <v>#DIV/0!</v>
      </c>
    </row>
    <row r="35" spans="2:10" x14ac:dyDescent="0.25">
      <c r="B35" s="79"/>
      <c r="C35" s="43" t="s">
        <v>29</v>
      </c>
      <c r="D35" s="45"/>
      <c r="E35" s="74"/>
      <c r="F35" s="13"/>
      <c r="H35" s="3" t="s">
        <v>21</v>
      </c>
      <c r="J35" s="10" t="e">
        <v>#DIV/0!</v>
      </c>
    </row>
    <row r="36" spans="2:10" x14ac:dyDescent="0.25">
      <c r="B36" s="79"/>
      <c r="C36" s="43" t="s">
        <v>3</v>
      </c>
      <c r="D36" s="45"/>
      <c r="E36" s="74"/>
      <c r="F36" s="13"/>
      <c r="H36" s="3" t="s">
        <v>11</v>
      </c>
      <c r="J36" s="10" t="e">
        <v>#DIV/0!</v>
      </c>
    </row>
    <row r="37" spans="2:10" x14ac:dyDescent="0.25">
      <c r="B37" s="79"/>
      <c r="C37" s="43" t="s">
        <v>5</v>
      </c>
      <c r="D37" s="45"/>
      <c r="E37" s="74"/>
      <c r="F37" s="13"/>
      <c r="H37" s="3" t="s">
        <v>24</v>
      </c>
      <c r="J37" s="10" t="e">
        <v>#DIV/0!</v>
      </c>
    </row>
    <row r="38" spans="2:10" x14ac:dyDescent="0.25">
      <c r="B38" s="79"/>
      <c r="C38" s="43" t="s">
        <v>18</v>
      </c>
      <c r="D38" s="45"/>
      <c r="E38" s="74"/>
      <c r="F38" s="13"/>
      <c r="H38" s="3" t="s">
        <v>0</v>
      </c>
      <c r="J38" s="10" t="e">
        <v>#DIV/0!</v>
      </c>
    </row>
    <row r="39" spans="2:10" x14ac:dyDescent="0.25">
      <c r="B39" s="79"/>
      <c r="C39" s="43" t="s">
        <v>19</v>
      </c>
      <c r="D39" s="45"/>
      <c r="E39" s="74"/>
      <c r="F39" s="13"/>
      <c r="H39" s="3" t="s">
        <v>1</v>
      </c>
      <c r="J39" s="10" t="e">
        <v>#DIV/0!</v>
      </c>
    </row>
    <row r="40" spans="2:10" x14ac:dyDescent="0.25">
      <c r="B40" s="79"/>
      <c r="C40" s="43" t="s">
        <v>34</v>
      </c>
      <c r="D40" s="45"/>
      <c r="E40" s="74"/>
      <c r="F40" s="13"/>
      <c r="H40" s="3" t="s">
        <v>32</v>
      </c>
      <c r="J40" s="10" t="e">
        <v>#DIV/0!</v>
      </c>
    </row>
    <row r="41" spans="2:10" x14ac:dyDescent="0.25">
      <c r="B41" s="79"/>
      <c r="C41" s="43" t="s">
        <v>16</v>
      </c>
      <c r="D41" s="45"/>
      <c r="E41" s="74"/>
      <c r="F41" s="13"/>
      <c r="H41" s="3" t="s">
        <v>6</v>
      </c>
      <c r="J41" s="10" t="e">
        <v>#DIV/0!</v>
      </c>
    </row>
    <row r="42" spans="2:10" x14ac:dyDescent="0.25">
      <c r="B42" s="79"/>
      <c r="C42" s="43" t="s">
        <v>28</v>
      </c>
      <c r="D42" s="45"/>
      <c r="E42" s="74"/>
      <c r="F42" s="13"/>
      <c r="H42" s="3" t="s">
        <v>45</v>
      </c>
      <c r="J42" s="10" t="e">
        <v>#DIV/0!</v>
      </c>
    </row>
    <row r="43" spans="2:10" x14ac:dyDescent="0.25">
      <c r="B43" s="79"/>
      <c r="C43" s="43" t="s">
        <v>14</v>
      </c>
      <c r="D43" s="45"/>
      <c r="E43" s="74"/>
      <c r="F43" s="13"/>
      <c r="H43" s="3" t="s">
        <v>39</v>
      </c>
      <c r="J43" s="10" t="e">
        <v>#DIV/0!</v>
      </c>
    </row>
    <row r="44" spans="2:10" x14ac:dyDescent="0.25">
      <c r="B44" s="79"/>
      <c r="C44" s="44" t="s">
        <v>6</v>
      </c>
      <c r="D44" s="48"/>
      <c r="E44" s="76"/>
      <c r="F44" s="14"/>
      <c r="H44" s="3" t="s">
        <v>18</v>
      </c>
      <c r="J44" s="10" t="e">
        <v>#DIV/0!</v>
      </c>
    </row>
    <row r="45" spans="2:10" x14ac:dyDescent="0.25">
      <c r="B45" s="79" t="s">
        <v>93</v>
      </c>
      <c r="C45" s="43" t="s">
        <v>44</v>
      </c>
      <c r="D45" s="46"/>
      <c r="E45" s="75">
        <f>SUM(D45:D48)</f>
        <v>0</v>
      </c>
      <c r="F45" s="47"/>
      <c r="H45" s="3" t="s">
        <v>35</v>
      </c>
      <c r="J45" s="10" t="e">
        <v>#DIV/0!</v>
      </c>
    </row>
    <row r="46" spans="2:10" x14ac:dyDescent="0.25">
      <c r="B46" s="79"/>
      <c r="C46" s="43" t="s">
        <v>45</v>
      </c>
      <c r="D46" s="45"/>
      <c r="E46" s="74"/>
      <c r="F46" s="13"/>
      <c r="H46" s="3" t="s">
        <v>46</v>
      </c>
      <c r="J46" s="10" t="e">
        <v>#DIV/0!</v>
      </c>
    </row>
    <row r="47" spans="2:10" x14ac:dyDescent="0.25">
      <c r="B47" s="79"/>
      <c r="C47" s="43" t="s">
        <v>35</v>
      </c>
      <c r="D47" s="45"/>
      <c r="E47" s="74"/>
      <c r="F47" s="13"/>
      <c r="H47" s="3" t="s">
        <v>36</v>
      </c>
      <c r="J47" s="10" t="e">
        <v>#DIV/0!</v>
      </c>
    </row>
    <row r="48" spans="2:10" x14ac:dyDescent="0.25">
      <c r="B48" s="79"/>
      <c r="C48" s="44" t="s">
        <v>36</v>
      </c>
      <c r="D48" s="48"/>
      <c r="E48" s="76"/>
      <c r="F48" s="14"/>
      <c r="H48" s="3" t="s">
        <v>9</v>
      </c>
      <c r="J48" s="10" t="e">
        <v>#DIV/0!</v>
      </c>
    </row>
    <row r="49" spans="2:10" x14ac:dyDescent="0.25">
      <c r="B49" s="79" t="s">
        <v>94</v>
      </c>
      <c r="C49" s="43" t="s">
        <v>12</v>
      </c>
      <c r="D49" s="46"/>
      <c r="E49" s="75">
        <f>SUM(D49:D53)</f>
        <v>0</v>
      </c>
      <c r="F49" s="47"/>
      <c r="H49" s="3" t="s">
        <v>31</v>
      </c>
      <c r="J49" s="10" t="e">
        <v>#DIV/0!</v>
      </c>
    </row>
    <row r="50" spans="2:10" x14ac:dyDescent="0.25">
      <c r="B50" s="79"/>
      <c r="C50" s="43" t="s">
        <v>13</v>
      </c>
      <c r="D50" s="45"/>
      <c r="E50" s="74"/>
      <c r="F50" s="13"/>
      <c r="H50" s="3" t="s">
        <v>30</v>
      </c>
      <c r="J50" s="10" t="e">
        <v>#DIV/0!</v>
      </c>
    </row>
    <row r="51" spans="2:10" x14ac:dyDescent="0.25">
      <c r="B51" s="79"/>
      <c r="C51" s="43" t="s">
        <v>9</v>
      </c>
      <c r="D51" s="45"/>
      <c r="E51" s="74"/>
      <c r="F51" s="13"/>
      <c r="H51" s="3" t="s">
        <v>2</v>
      </c>
      <c r="J51" s="10" t="e">
        <v>#DIV/0!</v>
      </c>
    </row>
    <row r="52" spans="2:10" x14ac:dyDescent="0.25">
      <c r="B52" s="79"/>
      <c r="C52" s="43" t="s">
        <v>7</v>
      </c>
      <c r="D52" s="45"/>
      <c r="E52" s="74"/>
      <c r="F52" s="13"/>
      <c r="H52" s="3" t="s">
        <v>25</v>
      </c>
      <c r="J52" s="10" t="e">
        <v>#DIV/0!</v>
      </c>
    </row>
    <row r="53" spans="2:10" x14ac:dyDescent="0.25">
      <c r="B53" s="79"/>
      <c r="C53" s="44" t="s">
        <v>8</v>
      </c>
      <c r="D53" s="48"/>
      <c r="E53" s="76"/>
      <c r="F53" s="14"/>
      <c r="H53" s="3" t="s">
        <v>26</v>
      </c>
      <c r="J53" s="10" t="e">
        <v>#DIV/0!</v>
      </c>
    </row>
    <row r="54" spans="2:10" ht="15" customHeight="1" x14ac:dyDescent="0.25">
      <c r="B54" s="80" t="s">
        <v>98</v>
      </c>
      <c r="C54" s="43" t="s">
        <v>32</v>
      </c>
      <c r="D54" s="46"/>
      <c r="E54" s="75">
        <f>SUM(D54:D56)</f>
        <v>0</v>
      </c>
      <c r="F54" s="47"/>
      <c r="H54" s="3" t="s">
        <v>44</v>
      </c>
      <c r="J54" s="10" t="e">
        <v>#DIV/0!</v>
      </c>
    </row>
    <row r="55" spans="2:10" x14ac:dyDescent="0.25">
      <c r="B55" s="80"/>
      <c r="C55" s="43" t="s">
        <v>37</v>
      </c>
      <c r="D55" s="45"/>
      <c r="E55" s="74"/>
      <c r="F55" s="13"/>
      <c r="H55" s="3" t="s">
        <v>17</v>
      </c>
      <c r="J55" s="10" t="e">
        <v>#DIV/0!</v>
      </c>
    </row>
    <row r="56" spans="2:10" x14ac:dyDescent="0.25">
      <c r="B56" s="80"/>
      <c r="C56" s="44" t="s">
        <v>38</v>
      </c>
      <c r="D56" s="48"/>
      <c r="E56" s="76"/>
      <c r="F56" s="14"/>
      <c r="H56" s="3" t="s">
        <v>10</v>
      </c>
      <c r="J56" s="10" t="e">
        <v>#DIV/0!</v>
      </c>
    </row>
    <row r="57" spans="2:10" x14ac:dyDescent="0.25">
      <c r="B57" s="79" t="s">
        <v>92</v>
      </c>
      <c r="C57" s="43" t="s">
        <v>47</v>
      </c>
      <c r="D57" s="46"/>
      <c r="E57" s="75">
        <f>SUM(D57:D62)</f>
        <v>0</v>
      </c>
      <c r="F57" s="47"/>
      <c r="H57" s="3" t="s">
        <v>4</v>
      </c>
      <c r="J57" s="10" t="e">
        <v>#DIV/0!</v>
      </c>
    </row>
    <row r="58" spans="2:10" x14ac:dyDescent="0.25">
      <c r="B58" s="79"/>
      <c r="C58" s="43" t="s">
        <v>21</v>
      </c>
      <c r="D58" s="45"/>
      <c r="E58" s="74"/>
      <c r="F58" s="13"/>
      <c r="H58" s="3" t="s">
        <v>27</v>
      </c>
      <c r="J58" s="10" t="e">
        <v>#DIV/0!</v>
      </c>
    </row>
    <row r="59" spans="2:10" x14ac:dyDescent="0.25">
      <c r="B59" s="79"/>
      <c r="C59" s="43" t="s">
        <v>46</v>
      </c>
      <c r="D59" s="45"/>
      <c r="E59" s="74"/>
      <c r="F59" s="13"/>
      <c r="H59" s="3" t="s">
        <v>14</v>
      </c>
      <c r="J59" s="10" t="e">
        <v>#DIV/0!</v>
      </c>
    </row>
    <row r="60" spans="2:10" x14ac:dyDescent="0.25">
      <c r="B60" s="79"/>
      <c r="C60" s="43" t="s">
        <v>20</v>
      </c>
      <c r="D60" s="45"/>
      <c r="E60" s="74"/>
      <c r="F60" s="13"/>
      <c r="H60" s="3" t="s">
        <v>12</v>
      </c>
      <c r="J60" s="10" t="e">
        <v>#DIV/0!</v>
      </c>
    </row>
    <row r="61" spans="2:10" x14ac:dyDescent="0.25">
      <c r="B61" s="79"/>
      <c r="C61" s="43" t="s">
        <v>15</v>
      </c>
      <c r="D61" s="45"/>
      <c r="E61" s="74"/>
      <c r="F61" s="13"/>
      <c r="H61" s="3" t="s">
        <v>16</v>
      </c>
      <c r="J61" s="10" t="e">
        <v>#DIV/0!</v>
      </c>
    </row>
    <row r="62" spans="2:10" x14ac:dyDescent="0.25">
      <c r="B62" s="79"/>
      <c r="C62" s="44" t="s">
        <v>26</v>
      </c>
      <c r="D62" s="48"/>
      <c r="E62" s="76"/>
      <c r="F62" s="14"/>
      <c r="H62" s="3" t="s">
        <v>40</v>
      </c>
      <c r="J62" s="10" t="e">
        <v>#DIV/0!</v>
      </c>
    </row>
    <row r="63" spans="2:10" x14ac:dyDescent="0.25">
      <c r="B63" s="79" t="s">
        <v>17</v>
      </c>
      <c r="C63" s="43" t="s">
        <v>27</v>
      </c>
      <c r="D63" s="12"/>
      <c r="E63" s="74">
        <f>SUM(D63:D69)</f>
        <v>0</v>
      </c>
      <c r="F63" s="13"/>
      <c r="H63" s="3" t="s">
        <v>37</v>
      </c>
      <c r="J63" s="10" t="e">
        <v>#DIV/0!</v>
      </c>
    </row>
    <row r="64" spans="2:10" x14ac:dyDescent="0.25">
      <c r="B64" s="79"/>
      <c r="C64" s="43" t="s">
        <v>10</v>
      </c>
      <c r="D64" s="12"/>
      <c r="E64" s="74"/>
      <c r="F64" s="13"/>
      <c r="H64" s="3" t="s">
        <v>5</v>
      </c>
      <c r="J64" s="10" t="e">
        <v>#DIV/0!</v>
      </c>
    </row>
    <row r="65" spans="2:10" x14ac:dyDescent="0.25">
      <c r="B65" s="79"/>
      <c r="C65" s="43" t="s">
        <v>39</v>
      </c>
      <c r="D65" s="12"/>
      <c r="E65" s="74"/>
      <c r="F65" s="13"/>
      <c r="H65" s="3" t="s">
        <v>33</v>
      </c>
      <c r="J65" s="10" t="e">
        <v>#DIV/0!</v>
      </c>
    </row>
    <row r="66" spans="2:10" x14ac:dyDescent="0.25">
      <c r="B66" s="79"/>
      <c r="C66" s="43" t="s">
        <v>40</v>
      </c>
      <c r="D66" s="12"/>
      <c r="E66" s="74"/>
      <c r="F66" s="13"/>
      <c r="H66" s="3" t="s">
        <v>20</v>
      </c>
      <c r="J66" s="10" t="e">
        <v>#DIV/0!</v>
      </c>
    </row>
    <row r="67" spans="2:10" x14ac:dyDescent="0.25">
      <c r="B67" s="79"/>
      <c r="C67" s="43" t="s">
        <v>4</v>
      </c>
      <c r="D67" s="12"/>
      <c r="E67" s="74"/>
      <c r="F67" s="13"/>
      <c r="H67" s="3" t="s">
        <v>29</v>
      </c>
      <c r="J67" s="10" t="e">
        <v>#DIV/0!</v>
      </c>
    </row>
    <row r="68" spans="2:10" x14ac:dyDescent="0.25">
      <c r="B68" s="79"/>
      <c r="C68" s="43" t="s">
        <v>31</v>
      </c>
      <c r="D68" s="12"/>
      <c r="E68" s="74"/>
      <c r="F68" s="13"/>
      <c r="H68" s="3" t="s">
        <v>15</v>
      </c>
      <c r="J68" s="10" t="e">
        <v>#DIV/0!</v>
      </c>
    </row>
    <row r="69" spans="2:10" x14ac:dyDescent="0.25">
      <c r="B69" s="79"/>
      <c r="C69" s="44" t="s">
        <v>17</v>
      </c>
      <c r="D69" s="12"/>
      <c r="E69" s="74"/>
      <c r="F69" s="13"/>
      <c r="H69" s="3" t="s">
        <v>8</v>
      </c>
      <c r="J69" s="10" t="e">
        <v>#DIV/0!</v>
      </c>
    </row>
    <row r="70" spans="2:10" ht="15.75" thickBot="1" x14ac:dyDescent="0.3">
      <c r="B70" s="56"/>
      <c r="C70" s="57"/>
      <c r="D70" s="58" t="s">
        <v>41</v>
      </c>
      <c r="E70" s="59">
        <f>SUM(E25:E69)</f>
        <v>0</v>
      </c>
      <c r="F70" s="60"/>
      <c r="H70" s="89" t="s">
        <v>58</v>
      </c>
      <c r="I70" s="87"/>
      <c r="J70" s="88" t="e">
        <v>#DIV/0!</v>
      </c>
    </row>
    <row r="72" spans="2:10" x14ac:dyDescent="0.25">
      <c r="I72"/>
    </row>
    <row r="73" spans="2:10" x14ac:dyDescent="0.25">
      <c r="I73"/>
    </row>
    <row r="74" spans="2:10" x14ac:dyDescent="0.25">
      <c r="I74"/>
    </row>
    <row r="75" spans="2:10" x14ac:dyDescent="0.25">
      <c r="I75"/>
    </row>
    <row r="76" spans="2:10" x14ac:dyDescent="0.25">
      <c r="I76"/>
    </row>
    <row r="77" spans="2:10" x14ac:dyDescent="0.25">
      <c r="I77"/>
    </row>
    <row r="78" spans="2:10" x14ac:dyDescent="0.25">
      <c r="I78"/>
    </row>
    <row r="79" spans="2:10" x14ac:dyDescent="0.25">
      <c r="I79"/>
    </row>
    <row r="80" spans="2:10" x14ac:dyDescent="0.25">
      <c r="I80"/>
    </row>
    <row r="81" spans="9:9" x14ac:dyDescent="0.25">
      <c r="I81"/>
    </row>
    <row r="82" spans="9:9" x14ac:dyDescent="0.25">
      <c r="I82"/>
    </row>
    <row r="83" spans="9:9" x14ac:dyDescent="0.25">
      <c r="I83"/>
    </row>
    <row r="84" spans="9:9" x14ac:dyDescent="0.25">
      <c r="I84"/>
    </row>
    <row r="85" spans="9:9" x14ac:dyDescent="0.25">
      <c r="I85"/>
    </row>
    <row r="86" spans="9:9" x14ac:dyDescent="0.25">
      <c r="I86"/>
    </row>
    <row r="87" spans="9:9" x14ac:dyDescent="0.25">
      <c r="I87"/>
    </row>
    <row r="88" spans="9:9" x14ac:dyDescent="0.25">
      <c r="I88"/>
    </row>
    <row r="89" spans="9:9" x14ac:dyDescent="0.25">
      <c r="I89"/>
    </row>
    <row r="90" spans="9:9" x14ac:dyDescent="0.25">
      <c r="I90"/>
    </row>
    <row r="91" spans="9:9" x14ac:dyDescent="0.25">
      <c r="I91"/>
    </row>
    <row r="92" spans="9:9" x14ac:dyDescent="0.25">
      <c r="I92"/>
    </row>
    <row r="93" spans="9:9" x14ac:dyDescent="0.25">
      <c r="I93"/>
    </row>
    <row r="94" spans="9:9" x14ac:dyDescent="0.25">
      <c r="I94"/>
    </row>
    <row r="95" spans="9:9" x14ac:dyDescent="0.25">
      <c r="I95"/>
    </row>
    <row r="96" spans="9:9" x14ac:dyDescent="0.25">
      <c r="I96"/>
    </row>
    <row r="97" spans="9:9" x14ac:dyDescent="0.25">
      <c r="I97"/>
    </row>
    <row r="98" spans="9:9" x14ac:dyDescent="0.25">
      <c r="I98"/>
    </row>
    <row r="99" spans="9:9" x14ac:dyDescent="0.25">
      <c r="I99"/>
    </row>
    <row r="100" spans="9:9" x14ac:dyDescent="0.25">
      <c r="I100"/>
    </row>
    <row r="101" spans="9:9" x14ac:dyDescent="0.25">
      <c r="I101"/>
    </row>
    <row r="102" spans="9:9" x14ac:dyDescent="0.25">
      <c r="I102"/>
    </row>
    <row r="103" spans="9:9" x14ac:dyDescent="0.25">
      <c r="I103"/>
    </row>
    <row r="104" spans="9:9" x14ac:dyDescent="0.25">
      <c r="I104"/>
    </row>
    <row r="105" spans="9:9" x14ac:dyDescent="0.25">
      <c r="I105"/>
    </row>
    <row r="106" spans="9:9" x14ac:dyDescent="0.25">
      <c r="I106"/>
    </row>
    <row r="107" spans="9:9" x14ac:dyDescent="0.25">
      <c r="I107"/>
    </row>
    <row r="108" spans="9:9" x14ac:dyDescent="0.25">
      <c r="I108"/>
    </row>
    <row r="109" spans="9:9" x14ac:dyDescent="0.25">
      <c r="I109"/>
    </row>
    <row r="110" spans="9:9" x14ac:dyDescent="0.25">
      <c r="I110"/>
    </row>
    <row r="111" spans="9:9" x14ac:dyDescent="0.25">
      <c r="I111"/>
    </row>
    <row r="112" spans="9:9" x14ac:dyDescent="0.25">
      <c r="I112"/>
    </row>
    <row r="113" spans="9:9" x14ac:dyDescent="0.25">
      <c r="I113"/>
    </row>
    <row r="114" spans="9:9" x14ac:dyDescent="0.25">
      <c r="I114"/>
    </row>
    <row r="115" spans="9:9" x14ac:dyDescent="0.25">
      <c r="I115"/>
    </row>
    <row r="116" spans="9:9" x14ac:dyDescent="0.25">
      <c r="I116"/>
    </row>
    <row r="117" spans="9:9" x14ac:dyDescent="0.25">
      <c r="I117"/>
    </row>
    <row r="118" spans="9:9" x14ac:dyDescent="0.25">
      <c r="I118"/>
    </row>
    <row r="119" spans="9:9" x14ac:dyDescent="0.25">
      <c r="I119"/>
    </row>
    <row r="120" spans="9:9" x14ac:dyDescent="0.25">
      <c r="I120"/>
    </row>
    <row r="121" spans="9:9" x14ac:dyDescent="0.25">
      <c r="I121"/>
    </row>
    <row r="122" spans="9:9" x14ac:dyDescent="0.25">
      <c r="I122"/>
    </row>
    <row r="123" spans="9:9" x14ac:dyDescent="0.25">
      <c r="I123"/>
    </row>
    <row r="124" spans="9:9" x14ac:dyDescent="0.25">
      <c r="I124"/>
    </row>
    <row r="125" spans="9:9" x14ac:dyDescent="0.25">
      <c r="I125"/>
    </row>
  </sheetData>
  <autoFilter ref="B24:F70" xr:uid="{309D5004-86D2-4D08-A1A7-93241799EA2F}"/>
  <mergeCells count="13">
    <mergeCell ref="B49:B53"/>
    <mergeCell ref="E49:E53"/>
    <mergeCell ref="B8:B15"/>
    <mergeCell ref="B25:B44"/>
    <mergeCell ref="E25:E44"/>
    <mergeCell ref="B45:B48"/>
    <mergeCell ref="E45:E48"/>
    <mergeCell ref="B54:B56"/>
    <mergeCell ref="E54:E56"/>
    <mergeCell ref="B57:B62"/>
    <mergeCell ref="E57:E62"/>
    <mergeCell ref="B63:B69"/>
    <mergeCell ref="E63:E69"/>
  </mergeCells>
  <conditionalFormatting sqref="F12">
    <cfRule type="cellIs" dxfId="1336" priority="3" operator="lessThan">
      <formula>0</formula>
    </cfRule>
    <cfRule type="cellIs" dxfId="1335" priority="4" operator="greaterThan">
      <formula>0</formula>
    </cfRule>
  </conditionalFormatting>
  <conditionalFormatting sqref="F9">
    <cfRule type="cellIs" dxfId="1334" priority="1" operator="lessThan">
      <formula>0</formula>
    </cfRule>
    <cfRule type="cellIs" dxfId="1333" priority="2" operator="greaterThan">
      <formula>0</formula>
    </cfRule>
  </conditionalFormatting>
  <pageMargins left="0.7" right="0.7" top="0.75" bottom="0.75" header="0.3" footer="0.3"/>
  <pageSetup paperSize="9" orientation="portrait" horizontalDpi="300" verticalDpi="300" r:id="rId2"/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4E1C28-57B8-43EB-90A2-E15256DD35E3}">
  <sheetPr>
    <tabColor theme="7" tint="-0.249977111117893"/>
  </sheetPr>
  <dimension ref="B1:J125"/>
  <sheetViews>
    <sheetView showGridLines="0" topLeftCell="E17" zoomScaleNormal="100" workbookViewId="0">
      <selection activeCell="J24" sqref="J24"/>
    </sheetView>
  </sheetViews>
  <sheetFormatPr defaultRowHeight="15" x14ac:dyDescent="0.25"/>
  <cols>
    <col min="1" max="1" width="4.7109375" customWidth="1"/>
    <col min="2" max="2" width="17.85546875" bestFit="1" customWidth="1"/>
    <col min="3" max="3" width="19.7109375" customWidth="1"/>
    <col min="4" max="4" width="15.5703125" bestFit="1" customWidth="1"/>
    <col min="5" max="5" width="26.28515625" bestFit="1" customWidth="1"/>
    <col min="6" max="6" width="16.42578125" customWidth="1"/>
    <col min="8" max="8" width="19.7109375" bestFit="1" customWidth="1"/>
    <col min="9" max="9" width="22.42578125" style="11" bestFit="1" customWidth="1"/>
    <col min="10" max="10" width="24.42578125" bestFit="1" customWidth="1"/>
  </cols>
  <sheetData>
    <row r="1" spans="2:9" x14ac:dyDescent="0.25">
      <c r="I1"/>
    </row>
    <row r="2" spans="2:9" x14ac:dyDescent="0.25">
      <c r="I2"/>
    </row>
    <row r="3" spans="2:9" x14ac:dyDescent="0.25">
      <c r="I3"/>
    </row>
    <row r="4" spans="2:9" x14ac:dyDescent="0.25">
      <c r="I4"/>
    </row>
    <row r="5" spans="2:9" x14ac:dyDescent="0.25">
      <c r="I5"/>
    </row>
    <row r="6" spans="2:9" x14ac:dyDescent="0.25">
      <c r="I6"/>
    </row>
    <row r="7" spans="2:9" ht="15.75" thickBot="1" x14ac:dyDescent="0.3">
      <c r="D7" s="1" t="s">
        <v>43</v>
      </c>
      <c r="I7"/>
    </row>
    <row r="8" spans="2:9" x14ac:dyDescent="0.25">
      <c r="B8" s="77" t="s">
        <v>48</v>
      </c>
      <c r="C8" s="4" t="s">
        <v>50</v>
      </c>
      <c r="D8" s="15"/>
      <c r="F8" s="50" t="s">
        <v>99</v>
      </c>
      <c r="I8"/>
    </row>
    <row r="9" spans="2:9" ht="15.75" thickBot="1" x14ac:dyDescent="0.3">
      <c r="B9" s="78"/>
      <c r="C9" s="5" t="s">
        <v>51</v>
      </c>
      <c r="D9" s="16"/>
      <c r="F9" s="8">
        <f>IF(OR(D16-E70&lt;0,D16-E70&lt;=D16*0.2),D16-E70,IF(OR(D16-E70&lt;0,D16-E70&gt;=D16*0.2),D16*0.2,0))</f>
        <v>0</v>
      </c>
      <c r="I9"/>
    </row>
    <row r="10" spans="2:9" ht="15.75" thickBot="1" x14ac:dyDescent="0.3">
      <c r="B10" s="78"/>
      <c r="C10" s="5" t="s">
        <v>52</v>
      </c>
      <c r="D10" s="16"/>
      <c r="I10"/>
    </row>
    <row r="11" spans="2:9" x14ac:dyDescent="0.25">
      <c r="B11" s="78"/>
      <c r="C11" s="5" t="s">
        <v>53</v>
      </c>
      <c r="D11" s="16"/>
      <c r="F11" s="50" t="s">
        <v>56</v>
      </c>
      <c r="I11"/>
    </row>
    <row r="12" spans="2:9" ht="15.75" thickBot="1" x14ac:dyDescent="0.3">
      <c r="B12" s="78"/>
      <c r="C12" s="5" t="s">
        <v>54</v>
      </c>
      <c r="D12" s="16"/>
      <c r="F12" s="8">
        <f>IF(D16-F9-E70&lt;0,D16-E70,D16-F9-E70)</f>
        <v>0</v>
      </c>
      <c r="I12"/>
    </row>
    <row r="13" spans="2:9" ht="15.75" thickBot="1" x14ac:dyDescent="0.3">
      <c r="B13" s="78"/>
      <c r="C13" s="5" t="s">
        <v>23</v>
      </c>
      <c r="D13" s="16"/>
      <c r="I13"/>
    </row>
    <row r="14" spans="2:9" x14ac:dyDescent="0.25">
      <c r="B14" s="78"/>
      <c r="C14" s="5" t="s">
        <v>55</v>
      </c>
      <c r="D14" s="16"/>
      <c r="F14" s="50" t="s">
        <v>57</v>
      </c>
      <c r="H14" s="50" t="s">
        <v>100</v>
      </c>
      <c r="I14" s="65"/>
    </row>
    <row r="15" spans="2:9" ht="15.75" thickBot="1" x14ac:dyDescent="0.3">
      <c r="B15" s="78"/>
      <c r="C15" s="6" t="s">
        <v>17</v>
      </c>
      <c r="D15" s="17"/>
      <c r="F15" s="9" t="str">
        <f>IFERROR(F12/D16,"")</f>
        <v/>
      </c>
      <c r="H15" s="73"/>
      <c r="I15" s="66"/>
    </row>
    <row r="16" spans="2:9" ht="15.75" thickBot="1" x14ac:dyDescent="0.3">
      <c r="B16" s="49"/>
      <c r="C16" s="7" t="s">
        <v>41</v>
      </c>
      <c r="D16" s="2">
        <f>SUM(D8:D15)</f>
        <v>0</v>
      </c>
      <c r="I16"/>
    </row>
    <row r="17" spans="2:10" x14ac:dyDescent="0.25">
      <c r="I17"/>
    </row>
    <row r="18" spans="2:10" x14ac:dyDescent="0.25">
      <c r="I18"/>
    </row>
    <row r="19" spans="2:10" x14ac:dyDescent="0.25">
      <c r="I19"/>
    </row>
    <row r="20" spans="2:10" x14ac:dyDescent="0.25">
      <c r="I20"/>
    </row>
    <row r="21" spans="2:10" x14ac:dyDescent="0.25">
      <c r="I21"/>
    </row>
    <row r="22" spans="2:10" x14ac:dyDescent="0.25">
      <c r="I22"/>
    </row>
    <row r="23" spans="2:10" ht="15.75" thickBot="1" x14ac:dyDescent="0.3">
      <c r="I23"/>
    </row>
    <row r="24" spans="2:10" x14ac:dyDescent="0.25">
      <c r="B24" s="51" t="s">
        <v>90</v>
      </c>
      <c r="C24" s="52" t="s">
        <v>91</v>
      </c>
      <c r="D24" s="53" t="s">
        <v>49</v>
      </c>
      <c r="E24" s="53" t="s">
        <v>97</v>
      </c>
      <c r="F24" s="54" t="s">
        <v>42</v>
      </c>
      <c r="H24" s="86" t="s">
        <v>91</v>
      </c>
      <c r="I24" s="86" t="s">
        <v>59</v>
      </c>
      <c r="J24" s="86" t="s">
        <v>108</v>
      </c>
    </row>
    <row r="25" spans="2:10" x14ac:dyDescent="0.25">
      <c r="B25" s="79" t="s">
        <v>96</v>
      </c>
      <c r="C25" s="42" t="s">
        <v>23</v>
      </c>
      <c r="D25" s="46"/>
      <c r="E25" s="75">
        <f>SUM(D25:D44)</f>
        <v>0</v>
      </c>
      <c r="F25" s="47"/>
      <c r="H25" s="3" t="s">
        <v>38</v>
      </c>
      <c r="J25" s="10" t="e">
        <v>#DIV/0!</v>
      </c>
    </row>
    <row r="26" spans="2:10" x14ac:dyDescent="0.25">
      <c r="B26" s="79"/>
      <c r="C26" s="43" t="s">
        <v>24</v>
      </c>
      <c r="D26" s="45"/>
      <c r="E26" s="74"/>
      <c r="F26" s="13"/>
      <c r="H26" s="3" t="s">
        <v>23</v>
      </c>
      <c r="J26" s="10" t="e">
        <v>#DIV/0!</v>
      </c>
    </row>
    <row r="27" spans="2:10" x14ac:dyDescent="0.25">
      <c r="B27" s="79"/>
      <c r="C27" s="43" t="s">
        <v>25</v>
      </c>
      <c r="D27" s="45"/>
      <c r="E27" s="74"/>
      <c r="F27" s="13"/>
      <c r="H27" s="3" t="s">
        <v>34</v>
      </c>
      <c r="J27" s="10" t="e">
        <v>#DIV/0!</v>
      </c>
    </row>
    <row r="28" spans="2:10" x14ac:dyDescent="0.25">
      <c r="B28" s="79"/>
      <c r="C28" s="43" t="s">
        <v>0</v>
      </c>
      <c r="D28" s="45"/>
      <c r="E28" s="74"/>
      <c r="F28" s="13"/>
      <c r="H28" s="3" t="s">
        <v>19</v>
      </c>
      <c r="J28" s="10" t="e">
        <v>#DIV/0!</v>
      </c>
    </row>
    <row r="29" spans="2:10" x14ac:dyDescent="0.25">
      <c r="B29" s="79"/>
      <c r="C29" s="43" t="s">
        <v>1</v>
      </c>
      <c r="D29" s="45"/>
      <c r="E29" s="74"/>
      <c r="F29" s="13"/>
      <c r="H29" s="3" t="s">
        <v>13</v>
      </c>
      <c r="J29" s="10" t="e">
        <v>#DIV/0!</v>
      </c>
    </row>
    <row r="30" spans="2:10" x14ac:dyDescent="0.25">
      <c r="B30" s="79"/>
      <c r="C30" s="43" t="s">
        <v>30</v>
      </c>
      <c r="D30" s="45"/>
      <c r="E30" s="74"/>
      <c r="F30" s="13"/>
      <c r="H30" s="3" t="s">
        <v>22</v>
      </c>
      <c r="J30" s="10" t="e">
        <v>#DIV/0!</v>
      </c>
    </row>
    <row r="31" spans="2:10" x14ac:dyDescent="0.25">
      <c r="B31" s="79"/>
      <c r="C31" s="43" t="s">
        <v>33</v>
      </c>
      <c r="D31" s="45"/>
      <c r="E31" s="74"/>
      <c r="F31" s="13"/>
      <c r="H31" s="3" t="s">
        <v>28</v>
      </c>
      <c r="J31" s="10" t="e">
        <v>#DIV/0!</v>
      </c>
    </row>
    <row r="32" spans="2:10" x14ac:dyDescent="0.25">
      <c r="B32" s="79"/>
      <c r="C32" s="43" t="s">
        <v>11</v>
      </c>
      <c r="D32" s="45"/>
      <c r="E32" s="74"/>
      <c r="F32" s="13"/>
      <c r="H32" s="3" t="s">
        <v>47</v>
      </c>
      <c r="J32" s="10" t="e">
        <v>#DIV/0!</v>
      </c>
    </row>
    <row r="33" spans="2:10" x14ac:dyDescent="0.25">
      <c r="B33" s="79"/>
      <c r="C33" s="43" t="s">
        <v>22</v>
      </c>
      <c r="D33" s="45"/>
      <c r="E33" s="74"/>
      <c r="F33" s="13"/>
      <c r="H33" s="3" t="s">
        <v>3</v>
      </c>
      <c r="J33" s="10" t="e">
        <v>#DIV/0!</v>
      </c>
    </row>
    <row r="34" spans="2:10" x14ac:dyDescent="0.25">
      <c r="B34" s="79"/>
      <c r="C34" s="43" t="s">
        <v>2</v>
      </c>
      <c r="D34" s="45"/>
      <c r="E34" s="74"/>
      <c r="F34" s="13"/>
      <c r="H34" s="3" t="s">
        <v>7</v>
      </c>
      <c r="J34" s="10" t="e">
        <v>#DIV/0!</v>
      </c>
    </row>
    <row r="35" spans="2:10" x14ac:dyDescent="0.25">
      <c r="B35" s="79"/>
      <c r="C35" s="43" t="s">
        <v>29</v>
      </c>
      <c r="D35" s="45"/>
      <c r="E35" s="74"/>
      <c r="F35" s="13"/>
      <c r="H35" s="3" t="s">
        <v>21</v>
      </c>
      <c r="J35" s="10" t="e">
        <v>#DIV/0!</v>
      </c>
    </row>
    <row r="36" spans="2:10" x14ac:dyDescent="0.25">
      <c r="B36" s="79"/>
      <c r="C36" s="43" t="s">
        <v>3</v>
      </c>
      <c r="D36" s="45"/>
      <c r="E36" s="74"/>
      <c r="F36" s="13"/>
      <c r="H36" s="3" t="s">
        <v>11</v>
      </c>
      <c r="J36" s="10" t="e">
        <v>#DIV/0!</v>
      </c>
    </row>
    <row r="37" spans="2:10" x14ac:dyDescent="0.25">
      <c r="B37" s="79"/>
      <c r="C37" s="43" t="s">
        <v>5</v>
      </c>
      <c r="D37" s="45"/>
      <c r="E37" s="74"/>
      <c r="F37" s="13"/>
      <c r="H37" s="3" t="s">
        <v>24</v>
      </c>
      <c r="J37" s="10" t="e">
        <v>#DIV/0!</v>
      </c>
    </row>
    <row r="38" spans="2:10" x14ac:dyDescent="0.25">
      <c r="B38" s="79"/>
      <c r="C38" s="43" t="s">
        <v>18</v>
      </c>
      <c r="D38" s="45"/>
      <c r="E38" s="74"/>
      <c r="F38" s="13"/>
      <c r="H38" s="3" t="s">
        <v>0</v>
      </c>
      <c r="J38" s="10" t="e">
        <v>#DIV/0!</v>
      </c>
    </row>
    <row r="39" spans="2:10" x14ac:dyDescent="0.25">
      <c r="B39" s="79"/>
      <c r="C39" s="43" t="s">
        <v>19</v>
      </c>
      <c r="D39" s="45"/>
      <c r="E39" s="74"/>
      <c r="F39" s="13"/>
      <c r="H39" s="3" t="s">
        <v>1</v>
      </c>
      <c r="J39" s="10" t="e">
        <v>#DIV/0!</v>
      </c>
    </row>
    <row r="40" spans="2:10" x14ac:dyDescent="0.25">
      <c r="B40" s="79"/>
      <c r="C40" s="43" t="s">
        <v>34</v>
      </c>
      <c r="D40" s="45"/>
      <c r="E40" s="74"/>
      <c r="F40" s="13"/>
      <c r="H40" s="3" t="s">
        <v>32</v>
      </c>
      <c r="J40" s="10" t="e">
        <v>#DIV/0!</v>
      </c>
    </row>
    <row r="41" spans="2:10" x14ac:dyDescent="0.25">
      <c r="B41" s="79"/>
      <c r="C41" s="43" t="s">
        <v>16</v>
      </c>
      <c r="D41" s="45"/>
      <c r="E41" s="74"/>
      <c r="F41" s="13"/>
      <c r="H41" s="3" t="s">
        <v>6</v>
      </c>
      <c r="J41" s="10" t="e">
        <v>#DIV/0!</v>
      </c>
    </row>
    <row r="42" spans="2:10" x14ac:dyDescent="0.25">
      <c r="B42" s="79"/>
      <c r="C42" s="43" t="s">
        <v>28</v>
      </c>
      <c r="D42" s="45"/>
      <c r="E42" s="74"/>
      <c r="F42" s="13"/>
      <c r="H42" s="3" t="s">
        <v>45</v>
      </c>
      <c r="J42" s="10" t="e">
        <v>#DIV/0!</v>
      </c>
    </row>
    <row r="43" spans="2:10" x14ac:dyDescent="0.25">
      <c r="B43" s="79"/>
      <c r="C43" s="43" t="s">
        <v>14</v>
      </c>
      <c r="D43" s="45"/>
      <c r="E43" s="74"/>
      <c r="F43" s="13"/>
      <c r="H43" s="3" t="s">
        <v>39</v>
      </c>
      <c r="J43" s="10" t="e">
        <v>#DIV/0!</v>
      </c>
    </row>
    <row r="44" spans="2:10" x14ac:dyDescent="0.25">
      <c r="B44" s="79"/>
      <c r="C44" s="44" t="s">
        <v>6</v>
      </c>
      <c r="D44" s="48"/>
      <c r="E44" s="76"/>
      <c r="F44" s="14"/>
      <c r="H44" s="3" t="s">
        <v>18</v>
      </c>
      <c r="J44" s="10" t="e">
        <v>#DIV/0!</v>
      </c>
    </row>
    <row r="45" spans="2:10" x14ac:dyDescent="0.25">
      <c r="B45" s="79" t="s">
        <v>93</v>
      </c>
      <c r="C45" s="43" t="s">
        <v>44</v>
      </c>
      <c r="D45" s="46"/>
      <c r="E45" s="75">
        <f>SUM(D45:D48)</f>
        <v>0</v>
      </c>
      <c r="F45" s="47"/>
      <c r="H45" s="3" t="s">
        <v>35</v>
      </c>
      <c r="J45" s="10" t="e">
        <v>#DIV/0!</v>
      </c>
    </row>
    <row r="46" spans="2:10" x14ac:dyDescent="0.25">
      <c r="B46" s="79"/>
      <c r="C46" s="43" t="s">
        <v>45</v>
      </c>
      <c r="D46" s="45"/>
      <c r="E46" s="74"/>
      <c r="F46" s="13"/>
      <c r="H46" s="3" t="s">
        <v>46</v>
      </c>
      <c r="J46" s="10" t="e">
        <v>#DIV/0!</v>
      </c>
    </row>
    <row r="47" spans="2:10" x14ac:dyDescent="0.25">
      <c r="B47" s="79"/>
      <c r="C47" s="43" t="s">
        <v>35</v>
      </c>
      <c r="D47" s="45"/>
      <c r="E47" s="74"/>
      <c r="F47" s="13"/>
      <c r="H47" s="3" t="s">
        <v>36</v>
      </c>
      <c r="J47" s="10" t="e">
        <v>#DIV/0!</v>
      </c>
    </row>
    <row r="48" spans="2:10" x14ac:dyDescent="0.25">
      <c r="B48" s="79"/>
      <c r="C48" s="44" t="s">
        <v>36</v>
      </c>
      <c r="D48" s="48"/>
      <c r="E48" s="76"/>
      <c r="F48" s="14"/>
      <c r="H48" s="3" t="s">
        <v>9</v>
      </c>
      <c r="J48" s="10" t="e">
        <v>#DIV/0!</v>
      </c>
    </row>
    <row r="49" spans="2:10" x14ac:dyDescent="0.25">
      <c r="B49" s="79" t="s">
        <v>94</v>
      </c>
      <c r="C49" s="43" t="s">
        <v>12</v>
      </c>
      <c r="D49" s="46"/>
      <c r="E49" s="75">
        <f>SUM(D49:D53)</f>
        <v>0</v>
      </c>
      <c r="F49" s="47"/>
      <c r="H49" s="3" t="s">
        <v>31</v>
      </c>
      <c r="J49" s="10" t="e">
        <v>#DIV/0!</v>
      </c>
    </row>
    <row r="50" spans="2:10" x14ac:dyDescent="0.25">
      <c r="B50" s="79"/>
      <c r="C50" s="43" t="s">
        <v>13</v>
      </c>
      <c r="D50" s="45"/>
      <c r="E50" s="74"/>
      <c r="F50" s="13"/>
      <c r="H50" s="3" t="s">
        <v>30</v>
      </c>
      <c r="J50" s="10" t="e">
        <v>#DIV/0!</v>
      </c>
    </row>
    <row r="51" spans="2:10" x14ac:dyDescent="0.25">
      <c r="B51" s="79"/>
      <c r="C51" s="43" t="s">
        <v>9</v>
      </c>
      <c r="D51" s="45"/>
      <c r="E51" s="74"/>
      <c r="F51" s="13"/>
      <c r="H51" s="3" t="s">
        <v>2</v>
      </c>
      <c r="J51" s="10" t="e">
        <v>#DIV/0!</v>
      </c>
    </row>
    <row r="52" spans="2:10" x14ac:dyDescent="0.25">
      <c r="B52" s="79"/>
      <c r="C52" s="43" t="s">
        <v>7</v>
      </c>
      <c r="D52" s="45"/>
      <c r="E52" s="74"/>
      <c r="F52" s="13"/>
      <c r="H52" s="3" t="s">
        <v>25</v>
      </c>
      <c r="J52" s="10" t="e">
        <v>#DIV/0!</v>
      </c>
    </row>
    <row r="53" spans="2:10" x14ac:dyDescent="0.25">
      <c r="B53" s="79"/>
      <c r="C53" s="44" t="s">
        <v>8</v>
      </c>
      <c r="D53" s="48"/>
      <c r="E53" s="76"/>
      <c r="F53" s="14"/>
      <c r="H53" s="3" t="s">
        <v>26</v>
      </c>
      <c r="J53" s="10" t="e">
        <v>#DIV/0!</v>
      </c>
    </row>
    <row r="54" spans="2:10" ht="15" customHeight="1" x14ac:dyDescent="0.25">
      <c r="B54" s="80" t="s">
        <v>98</v>
      </c>
      <c r="C54" s="43" t="s">
        <v>32</v>
      </c>
      <c r="D54" s="46"/>
      <c r="E54" s="75">
        <f>SUM(D54:D56)</f>
        <v>0</v>
      </c>
      <c r="F54" s="47"/>
      <c r="H54" s="3" t="s">
        <v>44</v>
      </c>
      <c r="J54" s="10" t="e">
        <v>#DIV/0!</v>
      </c>
    </row>
    <row r="55" spans="2:10" x14ac:dyDescent="0.25">
      <c r="B55" s="80"/>
      <c r="C55" s="43" t="s">
        <v>37</v>
      </c>
      <c r="D55" s="45"/>
      <c r="E55" s="74"/>
      <c r="F55" s="13"/>
      <c r="H55" s="3" t="s">
        <v>17</v>
      </c>
      <c r="J55" s="10" t="e">
        <v>#DIV/0!</v>
      </c>
    </row>
    <row r="56" spans="2:10" x14ac:dyDescent="0.25">
      <c r="B56" s="80"/>
      <c r="C56" s="44" t="s">
        <v>38</v>
      </c>
      <c r="D56" s="48"/>
      <c r="E56" s="76"/>
      <c r="F56" s="14"/>
      <c r="H56" s="3" t="s">
        <v>10</v>
      </c>
      <c r="J56" s="10" t="e">
        <v>#DIV/0!</v>
      </c>
    </row>
    <row r="57" spans="2:10" x14ac:dyDescent="0.25">
      <c r="B57" s="79" t="s">
        <v>92</v>
      </c>
      <c r="C57" s="43" t="s">
        <v>47</v>
      </c>
      <c r="D57" s="46"/>
      <c r="E57" s="75">
        <f>SUM(D57:D62)</f>
        <v>0</v>
      </c>
      <c r="F57" s="47"/>
      <c r="H57" s="3" t="s">
        <v>4</v>
      </c>
      <c r="J57" s="10" t="e">
        <v>#DIV/0!</v>
      </c>
    </row>
    <row r="58" spans="2:10" x14ac:dyDescent="0.25">
      <c r="B58" s="79"/>
      <c r="C58" s="43" t="s">
        <v>21</v>
      </c>
      <c r="D58" s="45"/>
      <c r="E58" s="74"/>
      <c r="F58" s="13"/>
      <c r="H58" s="3" t="s">
        <v>27</v>
      </c>
      <c r="J58" s="10" t="e">
        <v>#DIV/0!</v>
      </c>
    </row>
    <row r="59" spans="2:10" x14ac:dyDescent="0.25">
      <c r="B59" s="79"/>
      <c r="C59" s="43" t="s">
        <v>46</v>
      </c>
      <c r="D59" s="45"/>
      <c r="E59" s="74"/>
      <c r="F59" s="13"/>
      <c r="H59" s="3" t="s">
        <v>14</v>
      </c>
      <c r="J59" s="10" t="e">
        <v>#DIV/0!</v>
      </c>
    </row>
    <row r="60" spans="2:10" x14ac:dyDescent="0.25">
      <c r="B60" s="79"/>
      <c r="C60" s="43" t="s">
        <v>20</v>
      </c>
      <c r="D60" s="45"/>
      <c r="E60" s="74"/>
      <c r="F60" s="13"/>
      <c r="H60" s="3" t="s">
        <v>12</v>
      </c>
      <c r="J60" s="10" t="e">
        <v>#DIV/0!</v>
      </c>
    </row>
    <row r="61" spans="2:10" x14ac:dyDescent="0.25">
      <c r="B61" s="79"/>
      <c r="C61" s="43" t="s">
        <v>15</v>
      </c>
      <c r="D61" s="45"/>
      <c r="E61" s="74"/>
      <c r="F61" s="13"/>
      <c r="H61" s="3" t="s">
        <v>16</v>
      </c>
      <c r="J61" s="10" t="e">
        <v>#DIV/0!</v>
      </c>
    </row>
    <row r="62" spans="2:10" x14ac:dyDescent="0.25">
      <c r="B62" s="79"/>
      <c r="C62" s="44" t="s">
        <v>26</v>
      </c>
      <c r="D62" s="48"/>
      <c r="E62" s="76"/>
      <c r="F62" s="14"/>
      <c r="H62" s="3" t="s">
        <v>40</v>
      </c>
      <c r="J62" s="10" t="e">
        <v>#DIV/0!</v>
      </c>
    </row>
    <row r="63" spans="2:10" x14ac:dyDescent="0.25">
      <c r="B63" s="79" t="s">
        <v>17</v>
      </c>
      <c r="C63" s="43" t="s">
        <v>27</v>
      </c>
      <c r="D63" s="12"/>
      <c r="E63" s="74">
        <f>SUM(D63:D69)</f>
        <v>0</v>
      </c>
      <c r="F63" s="13"/>
      <c r="H63" s="3" t="s">
        <v>37</v>
      </c>
      <c r="J63" s="10" t="e">
        <v>#DIV/0!</v>
      </c>
    </row>
    <row r="64" spans="2:10" x14ac:dyDescent="0.25">
      <c r="B64" s="79"/>
      <c r="C64" s="43" t="s">
        <v>10</v>
      </c>
      <c r="D64" s="12"/>
      <c r="E64" s="74"/>
      <c r="F64" s="13"/>
      <c r="H64" s="3" t="s">
        <v>5</v>
      </c>
      <c r="J64" s="10" t="e">
        <v>#DIV/0!</v>
      </c>
    </row>
    <row r="65" spans="2:10" x14ac:dyDescent="0.25">
      <c r="B65" s="79"/>
      <c r="C65" s="43" t="s">
        <v>39</v>
      </c>
      <c r="D65" s="12"/>
      <c r="E65" s="74"/>
      <c r="F65" s="13"/>
      <c r="H65" s="3" t="s">
        <v>33</v>
      </c>
      <c r="J65" s="10" t="e">
        <v>#DIV/0!</v>
      </c>
    </row>
    <row r="66" spans="2:10" x14ac:dyDescent="0.25">
      <c r="B66" s="79"/>
      <c r="C66" s="43" t="s">
        <v>40</v>
      </c>
      <c r="D66" s="12"/>
      <c r="E66" s="74"/>
      <c r="F66" s="13"/>
      <c r="H66" s="3" t="s">
        <v>20</v>
      </c>
      <c r="J66" s="10" t="e">
        <v>#DIV/0!</v>
      </c>
    </row>
    <row r="67" spans="2:10" x14ac:dyDescent="0.25">
      <c r="B67" s="79"/>
      <c r="C67" s="43" t="s">
        <v>4</v>
      </c>
      <c r="D67" s="12"/>
      <c r="E67" s="74"/>
      <c r="F67" s="13"/>
      <c r="H67" s="3" t="s">
        <v>29</v>
      </c>
      <c r="J67" s="10" t="e">
        <v>#DIV/0!</v>
      </c>
    </row>
    <row r="68" spans="2:10" x14ac:dyDescent="0.25">
      <c r="B68" s="79"/>
      <c r="C68" s="43" t="s">
        <v>31</v>
      </c>
      <c r="D68" s="12"/>
      <c r="E68" s="74"/>
      <c r="F68" s="13"/>
      <c r="H68" s="3" t="s">
        <v>15</v>
      </c>
      <c r="J68" s="10" t="e">
        <v>#DIV/0!</v>
      </c>
    </row>
    <row r="69" spans="2:10" x14ac:dyDescent="0.25">
      <c r="B69" s="79"/>
      <c r="C69" s="44" t="s">
        <v>17</v>
      </c>
      <c r="D69" s="12"/>
      <c r="E69" s="74"/>
      <c r="F69" s="13"/>
      <c r="H69" s="3" t="s">
        <v>8</v>
      </c>
      <c r="J69" s="10" t="e">
        <v>#DIV/0!</v>
      </c>
    </row>
    <row r="70" spans="2:10" ht="15.75" thickBot="1" x14ac:dyDescent="0.3">
      <c r="B70" s="56"/>
      <c r="C70" s="57"/>
      <c r="D70" s="58" t="s">
        <v>41</v>
      </c>
      <c r="E70" s="59">
        <f>SUM(E25:E69)</f>
        <v>0</v>
      </c>
      <c r="F70" s="60"/>
      <c r="H70" s="89" t="s">
        <v>58</v>
      </c>
      <c r="I70" s="87"/>
      <c r="J70" s="88" t="e">
        <v>#DIV/0!</v>
      </c>
    </row>
    <row r="72" spans="2:10" x14ac:dyDescent="0.25">
      <c r="I72"/>
    </row>
    <row r="73" spans="2:10" x14ac:dyDescent="0.25">
      <c r="I73"/>
    </row>
    <row r="74" spans="2:10" x14ac:dyDescent="0.25">
      <c r="I74"/>
    </row>
    <row r="75" spans="2:10" x14ac:dyDescent="0.25">
      <c r="I75"/>
    </row>
    <row r="76" spans="2:10" x14ac:dyDescent="0.25">
      <c r="I76"/>
    </row>
    <row r="77" spans="2:10" x14ac:dyDescent="0.25">
      <c r="I77"/>
    </row>
    <row r="78" spans="2:10" x14ac:dyDescent="0.25">
      <c r="I78"/>
    </row>
    <row r="79" spans="2:10" x14ac:dyDescent="0.25">
      <c r="I79"/>
    </row>
    <row r="80" spans="2:10" x14ac:dyDescent="0.25">
      <c r="I80"/>
    </row>
    <row r="81" spans="9:9" x14ac:dyDescent="0.25">
      <c r="I81"/>
    </row>
    <row r="82" spans="9:9" x14ac:dyDescent="0.25">
      <c r="I82"/>
    </row>
    <row r="83" spans="9:9" x14ac:dyDescent="0.25">
      <c r="I83"/>
    </row>
    <row r="84" spans="9:9" x14ac:dyDescent="0.25">
      <c r="I84"/>
    </row>
    <row r="85" spans="9:9" x14ac:dyDescent="0.25">
      <c r="I85"/>
    </row>
    <row r="86" spans="9:9" x14ac:dyDescent="0.25">
      <c r="I86"/>
    </row>
    <row r="87" spans="9:9" x14ac:dyDescent="0.25">
      <c r="I87"/>
    </row>
    <row r="88" spans="9:9" x14ac:dyDescent="0.25">
      <c r="I88"/>
    </row>
    <row r="89" spans="9:9" x14ac:dyDescent="0.25">
      <c r="I89"/>
    </row>
    <row r="90" spans="9:9" x14ac:dyDescent="0.25">
      <c r="I90"/>
    </row>
    <row r="91" spans="9:9" x14ac:dyDescent="0.25">
      <c r="I91"/>
    </row>
    <row r="92" spans="9:9" x14ac:dyDescent="0.25">
      <c r="I92"/>
    </row>
    <row r="93" spans="9:9" x14ac:dyDescent="0.25">
      <c r="I93"/>
    </row>
    <row r="94" spans="9:9" x14ac:dyDescent="0.25">
      <c r="I94"/>
    </row>
    <row r="95" spans="9:9" x14ac:dyDescent="0.25">
      <c r="I95"/>
    </row>
    <row r="96" spans="9:9" x14ac:dyDescent="0.25">
      <c r="I96"/>
    </row>
    <row r="97" spans="9:9" x14ac:dyDescent="0.25">
      <c r="I97"/>
    </row>
    <row r="98" spans="9:9" x14ac:dyDescent="0.25">
      <c r="I98"/>
    </row>
    <row r="99" spans="9:9" x14ac:dyDescent="0.25">
      <c r="I99"/>
    </row>
    <row r="100" spans="9:9" x14ac:dyDescent="0.25">
      <c r="I100"/>
    </row>
    <row r="101" spans="9:9" x14ac:dyDescent="0.25">
      <c r="I101"/>
    </row>
    <row r="102" spans="9:9" x14ac:dyDescent="0.25">
      <c r="I102"/>
    </row>
    <row r="103" spans="9:9" x14ac:dyDescent="0.25">
      <c r="I103"/>
    </row>
    <row r="104" spans="9:9" x14ac:dyDescent="0.25">
      <c r="I104"/>
    </row>
    <row r="105" spans="9:9" x14ac:dyDescent="0.25">
      <c r="I105"/>
    </row>
    <row r="106" spans="9:9" x14ac:dyDescent="0.25">
      <c r="I106"/>
    </row>
    <row r="107" spans="9:9" x14ac:dyDescent="0.25">
      <c r="I107"/>
    </row>
    <row r="108" spans="9:9" x14ac:dyDescent="0.25">
      <c r="I108"/>
    </row>
    <row r="109" spans="9:9" x14ac:dyDescent="0.25">
      <c r="I109"/>
    </row>
    <row r="110" spans="9:9" x14ac:dyDescent="0.25">
      <c r="I110"/>
    </row>
    <row r="111" spans="9:9" x14ac:dyDescent="0.25">
      <c r="I111"/>
    </row>
    <row r="112" spans="9:9" x14ac:dyDescent="0.25">
      <c r="I112"/>
    </row>
    <row r="113" spans="9:9" x14ac:dyDescent="0.25">
      <c r="I113"/>
    </row>
    <row r="114" spans="9:9" x14ac:dyDescent="0.25">
      <c r="I114"/>
    </row>
    <row r="115" spans="9:9" x14ac:dyDescent="0.25">
      <c r="I115"/>
    </row>
    <row r="116" spans="9:9" x14ac:dyDescent="0.25">
      <c r="I116"/>
    </row>
    <row r="117" spans="9:9" x14ac:dyDescent="0.25">
      <c r="I117"/>
    </row>
    <row r="118" spans="9:9" x14ac:dyDescent="0.25">
      <c r="I118"/>
    </row>
    <row r="119" spans="9:9" x14ac:dyDescent="0.25">
      <c r="I119"/>
    </row>
    <row r="120" spans="9:9" x14ac:dyDescent="0.25">
      <c r="I120"/>
    </row>
    <row r="121" spans="9:9" x14ac:dyDescent="0.25">
      <c r="I121"/>
    </row>
    <row r="122" spans="9:9" x14ac:dyDescent="0.25">
      <c r="I122"/>
    </row>
    <row r="123" spans="9:9" x14ac:dyDescent="0.25">
      <c r="I123"/>
    </row>
    <row r="124" spans="9:9" x14ac:dyDescent="0.25">
      <c r="I124"/>
    </row>
    <row r="125" spans="9:9" x14ac:dyDescent="0.25">
      <c r="I125"/>
    </row>
  </sheetData>
  <autoFilter ref="B24:F70" xr:uid="{309D5004-86D2-4D08-A1A7-93241799EA2F}"/>
  <mergeCells count="13">
    <mergeCell ref="B49:B53"/>
    <mergeCell ref="E49:E53"/>
    <mergeCell ref="B8:B15"/>
    <mergeCell ref="B25:B44"/>
    <mergeCell ref="E25:E44"/>
    <mergeCell ref="B45:B48"/>
    <mergeCell ref="E45:E48"/>
    <mergeCell ref="B54:B56"/>
    <mergeCell ref="E54:E56"/>
    <mergeCell ref="B57:B62"/>
    <mergeCell ref="E57:E62"/>
    <mergeCell ref="B63:B69"/>
    <mergeCell ref="E63:E69"/>
  </mergeCells>
  <conditionalFormatting sqref="F12">
    <cfRule type="cellIs" dxfId="1332" priority="3" operator="lessThan">
      <formula>0</formula>
    </cfRule>
    <cfRule type="cellIs" dxfId="1331" priority="4" operator="greaterThan">
      <formula>0</formula>
    </cfRule>
  </conditionalFormatting>
  <conditionalFormatting sqref="F9">
    <cfRule type="cellIs" dxfId="1330" priority="1" operator="lessThan">
      <formula>0</formula>
    </cfRule>
    <cfRule type="cellIs" dxfId="1329" priority="2" operator="greaterThan">
      <formula>0</formula>
    </cfRule>
  </conditionalFormatting>
  <pageMargins left="0.7" right="0.7" top="0.75" bottom="0.75" header="0.3" footer="0.3"/>
  <pageSetup paperSize="9" orientation="portrait" horizontalDpi="300" verticalDpi="300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904F25-888E-40E3-A2FE-145C653B35D4}">
  <sheetPr>
    <tabColor theme="7" tint="-0.249977111117893"/>
  </sheetPr>
  <dimension ref="B1:J125"/>
  <sheetViews>
    <sheetView showGridLines="0" topLeftCell="E18" zoomScaleNormal="100" workbookViewId="0">
      <selection activeCell="J24" sqref="J24"/>
    </sheetView>
  </sheetViews>
  <sheetFormatPr defaultRowHeight="15" x14ac:dyDescent="0.25"/>
  <cols>
    <col min="1" max="1" width="4.7109375" customWidth="1"/>
    <col min="2" max="2" width="17.85546875" bestFit="1" customWidth="1"/>
    <col min="3" max="3" width="19.7109375" customWidth="1"/>
    <col min="4" max="4" width="15.5703125" bestFit="1" customWidth="1"/>
    <col min="5" max="5" width="26.28515625" bestFit="1" customWidth="1"/>
    <col min="6" max="6" width="16.42578125" customWidth="1"/>
    <col min="8" max="8" width="19.7109375" bestFit="1" customWidth="1"/>
    <col min="9" max="9" width="22.42578125" style="11" bestFit="1" customWidth="1"/>
    <col min="10" max="10" width="24.42578125" bestFit="1" customWidth="1"/>
  </cols>
  <sheetData>
    <row r="1" spans="2:9" x14ac:dyDescent="0.25">
      <c r="I1"/>
    </row>
    <row r="2" spans="2:9" x14ac:dyDescent="0.25">
      <c r="I2"/>
    </row>
    <row r="3" spans="2:9" x14ac:dyDescent="0.25">
      <c r="I3"/>
    </row>
    <row r="4" spans="2:9" x14ac:dyDescent="0.25">
      <c r="I4"/>
    </row>
    <row r="5" spans="2:9" x14ac:dyDescent="0.25">
      <c r="I5"/>
    </row>
    <row r="6" spans="2:9" x14ac:dyDescent="0.25">
      <c r="I6"/>
    </row>
    <row r="7" spans="2:9" ht="15.75" thickBot="1" x14ac:dyDescent="0.3">
      <c r="D7" s="1" t="s">
        <v>43</v>
      </c>
      <c r="I7"/>
    </row>
    <row r="8" spans="2:9" x14ac:dyDescent="0.25">
      <c r="B8" s="77" t="s">
        <v>48</v>
      </c>
      <c r="C8" s="4" t="s">
        <v>50</v>
      </c>
      <c r="D8" s="15"/>
      <c r="F8" s="50" t="s">
        <v>99</v>
      </c>
      <c r="I8"/>
    </row>
    <row r="9" spans="2:9" ht="15.75" thickBot="1" x14ac:dyDescent="0.3">
      <c r="B9" s="78"/>
      <c r="C9" s="5" t="s">
        <v>51</v>
      </c>
      <c r="D9" s="16"/>
      <c r="F9" s="8">
        <f>IF(OR(D16-E70&lt;0,D16-E70&lt;=D16*0.2),D16-E70,IF(OR(D16-E70&lt;0,D16-E70&gt;=D16*0.2),D16*0.2,0))</f>
        <v>0</v>
      </c>
      <c r="I9"/>
    </row>
    <row r="10" spans="2:9" ht="15.75" thickBot="1" x14ac:dyDescent="0.3">
      <c r="B10" s="78"/>
      <c r="C10" s="5" t="s">
        <v>52</v>
      </c>
      <c r="D10" s="16"/>
      <c r="I10"/>
    </row>
    <row r="11" spans="2:9" x14ac:dyDescent="0.25">
      <c r="B11" s="78"/>
      <c r="C11" s="5" t="s">
        <v>53</v>
      </c>
      <c r="D11" s="16"/>
      <c r="F11" s="50" t="s">
        <v>56</v>
      </c>
      <c r="I11"/>
    </row>
    <row r="12" spans="2:9" ht="15.75" thickBot="1" x14ac:dyDescent="0.3">
      <c r="B12" s="78"/>
      <c r="C12" s="5" t="s">
        <v>54</v>
      </c>
      <c r="D12" s="16"/>
      <c r="F12" s="8">
        <f>IF(D16-F9-E70&lt;0,D16-E70,D16-F9-E70)</f>
        <v>0</v>
      </c>
      <c r="I12"/>
    </row>
    <row r="13" spans="2:9" ht="15.75" thickBot="1" x14ac:dyDescent="0.3">
      <c r="B13" s="78"/>
      <c r="C13" s="5" t="s">
        <v>23</v>
      </c>
      <c r="D13" s="16"/>
      <c r="I13"/>
    </row>
    <row r="14" spans="2:9" x14ac:dyDescent="0.25">
      <c r="B14" s="78"/>
      <c r="C14" s="5" t="s">
        <v>55</v>
      </c>
      <c r="D14" s="16"/>
      <c r="F14" s="50" t="s">
        <v>57</v>
      </c>
      <c r="H14" s="50" t="s">
        <v>100</v>
      </c>
      <c r="I14" s="65"/>
    </row>
    <row r="15" spans="2:9" ht="15.75" thickBot="1" x14ac:dyDescent="0.3">
      <c r="B15" s="78"/>
      <c r="C15" s="6" t="s">
        <v>17</v>
      </c>
      <c r="D15" s="17"/>
      <c r="F15" s="9" t="str">
        <f>IFERROR(F12/D16,"")</f>
        <v/>
      </c>
      <c r="H15" s="73"/>
      <c r="I15" s="66"/>
    </row>
    <row r="16" spans="2:9" ht="15.75" thickBot="1" x14ac:dyDescent="0.3">
      <c r="B16" s="49"/>
      <c r="C16" s="7" t="s">
        <v>41</v>
      </c>
      <c r="D16" s="2">
        <f>SUM(D8:D15)</f>
        <v>0</v>
      </c>
      <c r="I16"/>
    </row>
    <row r="17" spans="2:10" x14ac:dyDescent="0.25">
      <c r="I17"/>
    </row>
    <row r="18" spans="2:10" x14ac:dyDescent="0.25">
      <c r="I18"/>
    </row>
    <row r="19" spans="2:10" x14ac:dyDescent="0.25">
      <c r="I19"/>
    </row>
    <row r="20" spans="2:10" x14ac:dyDescent="0.25">
      <c r="I20"/>
    </row>
    <row r="21" spans="2:10" x14ac:dyDescent="0.25">
      <c r="I21"/>
    </row>
    <row r="22" spans="2:10" x14ac:dyDescent="0.25">
      <c r="I22"/>
    </row>
    <row r="23" spans="2:10" ht="15.75" thickBot="1" x14ac:dyDescent="0.3">
      <c r="I23"/>
    </row>
    <row r="24" spans="2:10" x14ac:dyDescent="0.25">
      <c r="B24" s="51" t="s">
        <v>90</v>
      </c>
      <c r="C24" s="52" t="s">
        <v>91</v>
      </c>
      <c r="D24" s="53" t="s">
        <v>49</v>
      </c>
      <c r="E24" s="53" t="s">
        <v>97</v>
      </c>
      <c r="F24" s="54" t="s">
        <v>42</v>
      </c>
      <c r="H24" s="86" t="s">
        <v>91</v>
      </c>
      <c r="I24" s="86" t="s">
        <v>59</v>
      </c>
      <c r="J24" s="86" t="s">
        <v>108</v>
      </c>
    </row>
    <row r="25" spans="2:10" x14ac:dyDescent="0.25">
      <c r="B25" s="79" t="s">
        <v>96</v>
      </c>
      <c r="C25" s="42" t="s">
        <v>23</v>
      </c>
      <c r="D25" s="46"/>
      <c r="E25" s="75">
        <f>SUM(D25:D44)</f>
        <v>0</v>
      </c>
      <c r="F25" s="47"/>
      <c r="H25" s="3" t="s">
        <v>38</v>
      </c>
      <c r="J25" s="10" t="e">
        <v>#DIV/0!</v>
      </c>
    </row>
    <row r="26" spans="2:10" x14ac:dyDescent="0.25">
      <c r="B26" s="79"/>
      <c r="C26" s="43" t="s">
        <v>24</v>
      </c>
      <c r="D26" s="45"/>
      <c r="E26" s="74"/>
      <c r="F26" s="13"/>
      <c r="H26" s="3" t="s">
        <v>23</v>
      </c>
      <c r="J26" s="10" t="e">
        <v>#DIV/0!</v>
      </c>
    </row>
    <row r="27" spans="2:10" x14ac:dyDescent="0.25">
      <c r="B27" s="79"/>
      <c r="C27" s="43" t="s">
        <v>25</v>
      </c>
      <c r="D27" s="45"/>
      <c r="E27" s="74"/>
      <c r="F27" s="13"/>
      <c r="H27" s="3" t="s">
        <v>34</v>
      </c>
      <c r="J27" s="10" t="e">
        <v>#DIV/0!</v>
      </c>
    </row>
    <row r="28" spans="2:10" x14ac:dyDescent="0.25">
      <c r="B28" s="79"/>
      <c r="C28" s="43" t="s">
        <v>0</v>
      </c>
      <c r="D28" s="45"/>
      <c r="E28" s="74"/>
      <c r="F28" s="13"/>
      <c r="H28" s="3" t="s">
        <v>19</v>
      </c>
      <c r="J28" s="10" t="e">
        <v>#DIV/0!</v>
      </c>
    </row>
    <row r="29" spans="2:10" x14ac:dyDescent="0.25">
      <c r="B29" s="79"/>
      <c r="C29" s="43" t="s">
        <v>1</v>
      </c>
      <c r="D29" s="45"/>
      <c r="E29" s="74"/>
      <c r="F29" s="13"/>
      <c r="H29" s="3" t="s">
        <v>13</v>
      </c>
      <c r="J29" s="10" t="e">
        <v>#DIV/0!</v>
      </c>
    </row>
    <row r="30" spans="2:10" x14ac:dyDescent="0.25">
      <c r="B30" s="79"/>
      <c r="C30" s="43" t="s">
        <v>30</v>
      </c>
      <c r="D30" s="45"/>
      <c r="E30" s="74"/>
      <c r="F30" s="13"/>
      <c r="H30" s="3" t="s">
        <v>22</v>
      </c>
      <c r="J30" s="10" t="e">
        <v>#DIV/0!</v>
      </c>
    </row>
    <row r="31" spans="2:10" x14ac:dyDescent="0.25">
      <c r="B31" s="79"/>
      <c r="C31" s="43" t="s">
        <v>33</v>
      </c>
      <c r="D31" s="45"/>
      <c r="E31" s="74"/>
      <c r="F31" s="13"/>
      <c r="H31" s="3" t="s">
        <v>28</v>
      </c>
      <c r="J31" s="10" t="e">
        <v>#DIV/0!</v>
      </c>
    </row>
    <row r="32" spans="2:10" x14ac:dyDescent="0.25">
      <c r="B32" s="79"/>
      <c r="C32" s="43" t="s">
        <v>11</v>
      </c>
      <c r="D32" s="45"/>
      <c r="E32" s="74"/>
      <c r="F32" s="13"/>
      <c r="H32" s="3" t="s">
        <v>47</v>
      </c>
      <c r="J32" s="10" t="e">
        <v>#DIV/0!</v>
      </c>
    </row>
    <row r="33" spans="2:10" x14ac:dyDescent="0.25">
      <c r="B33" s="79"/>
      <c r="C33" s="43" t="s">
        <v>22</v>
      </c>
      <c r="D33" s="45"/>
      <c r="E33" s="74"/>
      <c r="F33" s="13"/>
      <c r="H33" s="3" t="s">
        <v>3</v>
      </c>
      <c r="J33" s="10" t="e">
        <v>#DIV/0!</v>
      </c>
    </row>
    <row r="34" spans="2:10" x14ac:dyDescent="0.25">
      <c r="B34" s="79"/>
      <c r="C34" s="43" t="s">
        <v>2</v>
      </c>
      <c r="D34" s="45"/>
      <c r="E34" s="74"/>
      <c r="F34" s="13"/>
      <c r="H34" s="3" t="s">
        <v>7</v>
      </c>
      <c r="J34" s="10" t="e">
        <v>#DIV/0!</v>
      </c>
    </row>
    <row r="35" spans="2:10" x14ac:dyDescent="0.25">
      <c r="B35" s="79"/>
      <c r="C35" s="43" t="s">
        <v>29</v>
      </c>
      <c r="D35" s="45"/>
      <c r="E35" s="74"/>
      <c r="F35" s="13"/>
      <c r="H35" s="3" t="s">
        <v>21</v>
      </c>
      <c r="J35" s="10" t="e">
        <v>#DIV/0!</v>
      </c>
    </row>
    <row r="36" spans="2:10" x14ac:dyDescent="0.25">
      <c r="B36" s="79"/>
      <c r="C36" s="43" t="s">
        <v>3</v>
      </c>
      <c r="D36" s="45"/>
      <c r="E36" s="74"/>
      <c r="F36" s="13"/>
      <c r="H36" s="3" t="s">
        <v>11</v>
      </c>
      <c r="J36" s="10" t="e">
        <v>#DIV/0!</v>
      </c>
    </row>
    <row r="37" spans="2:10" x14ac:dyDescent="0.25">
      <c r="B37" s="79"/>
      <c r="C37" s="43" t="s">
        <v>5</v>
      </c>
      <c r="D37" s="45"/>
      <c r="E37" s="74"/>
      <c r="F37" s="13"/>
      <c r="H37" s="3" t="s">
        <v>24</v>
      </c>
      <c r="J37" s="10" t="e">
        <v>#DIV/0!</v>
      </c>
    </row>
    <row r="38" spans="2:10" x14ac:dyDescent="0.25">
      <c r="B38" s="79"/>
      <c r="C38" s="43" t="s">
        <v>18</v>
      </c>
      <c r="D38" s="45"/>
      <c r="E38" s="74"/>
      <c r="F38" s="13"/>
      <c r="H38" s="3" t="s">
        <v>0</v>
      </c>
      <c r="J38" s="10" t="e">
        <v>#DIV/0!</v>
      </c>
    </row>
    <row r="39" spans="2:10" x14ac:dyDescent="0.25">
      <c r="B39" s="79"/>
      <c r="C39" s="43" t="s">
        <v>19</v>
      </c>
      <c r="D39" s="45"/>
      <c r="E39" s="74"/>
      <c r="F39" s="13"/>
      <c r="H39" s="3" t="s">
        <v>1</v>
      </c>
      <c r="J39" s="10" t="e">
        <v>#DIV/0!</v>
      </c>
    </row>
    <row r="40" spans="2:10" x14ac:dyDescent="0.25">
      <c r="B40" s="79"/>
      <c r="C40" s="43" t="s">
        <v>34</v>
      </c>
      <c r="D40" s="45"/>
      <c r="E40" s="74"/>
      <c r="F40" s="13"/>
      <c r="H40" s="3" t="s">
        <v>32</v>
      </c>
      <c r="J40" s="10" t="e">
        <v>#DIV/0!</v>
      </c>
    </row>
    <row r="41" spans="2:10" x14ac:dyDescent="0.25">
      <c r="B41" s="79"/>
      <c r="C41" s="43" t="s">
        <v>16</v>
      </c>
      <c r="D41" s="45"/>
      <c r="E41" s="74"/>
      <c r="F41" s="13"/>
      <c r="H41" s="3" t="s">
        <v>6</v>
      </c>
      <c r="J41" s="10" t="e">
        <v>#DIV/0!</v>
      </c>
    </row>
    <row r="42" spans="2:10" x14ac:dyDescent="0.25">
      <c r="B42" s="79"/>
      <c r="C42" s="43" t="s">
        <v>28</v>
      </c>
      <c r="D42" s="45"/>
      <c r="E42" s="74"/>
      <c r="F42" s="13"/>
      <c r="H42" s="3" t="s">
        <v>45</v>
      </c>
      <c r="J42" s="10" t="e">
        <v>#DIV/0!</v>
      </c>
    </row>
    <row r="43" spans="2:10" x14ac:dyDescent="0.25">
      <c r="B43" s="79"/>
      <c r="C43" s="43" t="s">
        <v>14</v>
      </c>
      <c r="D43" s="45"/>
      <c r="E43" s="74"/>
      <c r="F43" s="13"/>
      <c r="H43" s="3" t="s">
        <v>39</v>
      </c>
      <c r="J43" s="10" t="e">
        <v>#DIV/0!</v>
      </c>
    </row>
    <row r="44" spans="2:10" x14ac:dyDescent="0.25">
      <c r="B44" s="79"/>
      <c r="C44" s="44" t="s">
        <v>6</v>
      </c>
      <c r="D44" s="48"/>
      <c r="E44" s="76"/>
      <c r="F44" s="14"/>
      <c r="H44" s="3" t="s">
        <v>18</v>
      </c>
      <c r="J44" s="10" t="e">
        <v>#DIV/0!</v>
      </c>
    </row>
    <row r="45" spans="2:10" x14ac:dyDescent="0.25">
      <c r="B45" s="79" t="s">
        <v>93</v>
      </c>
      <c r="C45" s="43" t="s">
        <v>44</v>
      </c>
      <c r="D45" s="46"/>
      <c r="E45" s="75">
        <f>SUM(D45:D48)</f>
        <v>0</v>
      </c>
      <c r="F45" s="47"/>
      <c r="H45" s="3" t="s">
        <v>35</v>
      </c>
      <c r="J45" s="10" t="e">
        <v>#DIV/0!</v>
      </c>
    </row>
    <row r="46" spans="2:10" x14ac:dyDescent="0.25">
      <c r="B46" s="79"/>
      <c r="C46" s="43" t="s">
        <v>45</v>
      </c>
      <c r="D46" s="45"/>
      <c r="E46" s="74"/>
      <c r="F46" s="13"/>
      <c r="H46" s="3" t="s">
        <v>46</v>
      </c>
      <c r="J46" s="10" t="e">
        <v>#DIV/0!</v>
      </c>
    </row>
    <row r="47" spans="2:10" x14ac:dyDescent="0.25">
      <c r="B47" s="79"/>
      <c r="C47" s="43" t="s">
        <v>35</v>
      </c>
      <c r="D47" s="45"/>
      <c r="E47" s="74"/>
      <c r="F47" s="13"/>
      <c r="H47" s="3" t="s">
        <v>36</v>
      </c>
      <c r="J47" s="10" t="e">
        <v>#DIV/0!</v>
      </c>
    </row>
    <row r="48" spans="2:10" x14ac:dyDescent="0.25">
      <c r="B48" s="79"/>
      <c r="C48" s="44" t="s">
        <v>36</v>
      </c>
      <c r="D48" s="48"/>
      <c r="E48" s="76"/>
      <c r="F48" s="14"/>
      <c r="H48" s="3" t="s">
        <v>9</v>
      </c>
      <c r="J48" s="10" t="e">
        <v>#DIV/0!</v>
      </c>
    </row>
    <row r="49" spans="2:10" x14ac:dyDescent="0.25">
      <c r="B49" s="79" t="s">
        <v>94</v>
      </c>
      <c r="C49" s="43" t="s">
        <v>12</v>
      </c>
      <c r="D49" s="46"/>
      <c r="E49" s="75">
        <f>SUM(D49:D53)</f>
        <v>0</v>
      </c>
      <c r="F49" s="47"/>
      <c r="H49" s="3" t="s">
        <v>31</v>
      </c>
      <c r="J49" s="10" t="e">
        <v>#DIV/0!</v>
      </c>
    </row>
    <row r="50" spans="2:10" x14ac:dyDescent="0.25">
      <c r="B50" s="79"/>
      <c r="C50" s="43" t="s">
        <v>13</v>
      </c>
      <c r="D50" s="45"/>
      <c r="E50" s="74"/>
      <c r="F50" s="13"/>
      <c r="H50" s="3" t="s">
        <v>30</v>
      </c>
      <c r="J50" s="10" t="e">
        <v>#DIV/0!</v>
      </c>
    </row>
    <row r="51" spans="2:10" x14ac:dyDescent="0.25">
      <c r="B51" s="79"/>
      <c r="C51" s="43" t="s">
        <v>9</v>
      </c>
      <c r="D51" s="45"/>
      <c r="E51" s="74"/>
      <c r="F51" s="13"/>
      <c r="H51" s="3" t="s">
        <v>2</v>
      </c>
      <c r="J51" s="10" t="e">
        <v>#DIV/0!</v>
      </c>
    </row>
    <row r="52" spans="2:10" x14ac:dyDescent="0.25">
      <c r="B52" s="79"/>
      <c r="C52" s="43" t="s">
        <v>7</v>
      </c>
      <c r="D52" s="45"/>
      <c r="E52" s="74"/>
      <c r="F52" s="13"/>
      <c r="H52" s="3" t="s">
        <v>25</v>
      </c>
      <c r="J52" s="10" t="e">
        <v>#DIV/0!</v>
      </c>
    </row>
    <row r="53" spans="2:10" x14ac:dyDescent="0.25">
      <c r="B53" s="79"/>
      <c r="C53" s="44" t="s">
        <v>8</v>
      </c>
      <c r="D53" s="48"/>
      <c r="E53" s="76"/>
      <c r="F53" s="14"/>
      <c r="H53" s="3" t="s">
        <v>26</v>
      </c>
      <c r="J53" s="10" t="e">
        <v>#DIV/0!</v>
      </c>
    </row>
    <row r="54" spans="2:10" ht="15" customHeight="1" x14ac:dyDescent="0.25">
      <c r="B54" s="80" t="s">
        <v>98</v>
      </c>
      <c r="C54" s="43" t="s">
        <v>32</v>
      </c>
      <c r="D54" s="46"/>
      <c r="E54" s="75">
        <f>SUM(D54:D56)</f>
        <v>0</v>
      </c>
      <c r="F54" s="47"/>
      <c r="H54" s="3" t="s">
        <v>44</v>
      </c>
      <c r="J54" s="10" t="e">
        <v>#DIV/0!</v>
      </c>
    </row>
    <row r="55" spans="2:10" x14ac:dyDescent="0.25">
      <c r="B55" s="80"/>
      <c r="C55" s="43" t="s">
        <v>37</v>
      </c>
      <c r="D55" s="45"/>
      <c r="E55" s="74"/>
      <c r="F55" s="13"/>
      <c r="H55" s="3" t="s">
        <v>17</v>
      </c>
      <c r="J55" s="10" t="e">
        <v>#DIV/0!</v>
      </c>
    </row>
    <row r="56" spans="2:10" x14ac:dyDescent="0.25">
      <c r="B56" s="80"/>
      <c r="C56" s="44" t="s">
        <v>38</v>
      </c>
      <c r="D56" s="48"/>
      <c r="E56" s="76"/>
      <c r="F56" s="14"/>
      <c r="H56" s="3" t="s">
        <v>10</v>
      </c>
      <c r="J56" s="10" t="e">
        <v>#DIV/0!</v>
      </c>
    </row>
    <row r="57" spans="2:10" x14ac:dyDescent="0.25">
      <c r="B57" s="79" t="s">
        <v>92</v>
      </c>
      <c r="C57" s="43" t="s">
        <v>47</v>
      </c>
      <c r="D57" s="46"/>
      <c r="E57" s="75">
        <f>SUM(D57:D62)</f>
        <v>0</v>
      </c>
      <c r="F57" s="47"/>
      <c r="H57" s="3" t="s">
        <v>4</v>
      </c>
      <c r="J57" s="10" t="e">
        <v>#DIV/0!</v>
      </c>
    </row>
    <row r="58" spans="2:10" x14ac:dyDescent="0.25">
      <c r="B58" s="79"/>
      <c r="C58" s="43" t="s">
        <v>21</v>
      </c>
      <c r="D58" s="45"/>
      <c r="E58" s="74"/>
      <c r="F58" s="13"/>
      <c r="H58" s="3" t="s">
        <v>27</v>
      </c>
      <c r="J58" s="10" t="e">
        <v>#DIV/0!</v>
      </c>
    </row>
    <row r="59" spans="2:10" x14ac:dyDescent="0.25">
      <c r="B59" s="79"/>
      <c r="C59" s="43" t="s">
        <v>46</v>
      </c>
      <c r="D59" s="45"/>
      <c r="E59" s="74"/>
      <c r="F59" s="13"/>
      <c r="H59" s="3" t="s">
        <v>14</v>
      </c>
      <c r="J59" s="10" t="e">
        <v>#DIV/0!</v>
      </c>
    </row>
    <row r="60" spans="2:10" x14ac:dyDescent="0.25">
      <c r="B60" s="79"/>
      <c r="C60" s="43" t="s">
        <v>20</v>
      </c>
      <c r="D60" s="45"/>
      <c r="E60" s="74"/>
      <c r="F60" s="13"/>
      <c r="H60" s="3" t="s">
        <v>12</v>
      </c>
      <c r="J60" s="10" t="e">
        <v>#DIV/0!</v>
      </c>
    </row>
    <row r="61" spans="2:10" x14ac:dyDescent="0.25">
      <c r="B61" s="79"/>
      <c r="C61" s="43" t="s">
        <v>15</v>
      </c>
      <c r="D61" s="45"/>
      <c r="E61" s="74"/>
      <c r="F61" s="13"/>
      <c r="H61" s="3" t="s">
        <v>16</v>
      </c>
      <c r="J61" s="10" t="e">
        <v>#DIV/0!</v>
      </c>
    </row>
    <row r="62" spans="2:10" x14ac:dyDescent="0.25">
      <c r="B62" s="79"/>
      <c r="C62" s="44" t="s">
        <v>26</v>
      </c>
      <c r="D62" s="48"/>
      <c r="E62" s="76"/>
      <c r="F62" s="14"/>
      <c r="H62" s="3" t="s">
        <v>40</v>
      </c>
      <c r="J62" s="10" t="e">
        <v>#DIV/0!</v>
      </c>
    </row>
    <row r="63" spans="2:10" x14ac:dyDescent="0.25">
      <c r="B63" s="79" t="s">
        <v>17</v>
      </c>
      <c r="C63" s="43" t="s">
        <v>27</v>
      </c>
      <c r="D63" s="12"/>
      <c r="E63" s="74">
        <f>SUM(D63:D69)</f>
        <v>0</v>
      </c>
      <c r="F63" s="13"/>
      <c r="H63" s="3" t="s">
        <v>37</v>
      </c>
      <c r="J63" s="10" t="e">
        <v>#DIV/0!</v>
      </c>
    </row>
    <row r="64" spans="2:10" x14ac:dyDescent="0.25">
      <c r="B64" s="79"/>
      <c r="C64" s="43" t="s">
        <v>10</v>
      </c>
      <c r="D64" s="12"/>
      <c r="E64" s="74"/>
      <c r="F64" s="13"/>
      <c r="H64" s="3" t="s">
        <v>5</v>
      </c>
      <c r="J64" s="10" t="e">
        <v>#DIV/0!</v>
      </c>
    </row>
    <row r="65" spans="2:10" x14ac:dyDescent="0.25">
      <c r="B65" s="79"/>
      <c r="C65" s="43" t="s">
        <v>39</v>
      </c>
      <c r="D65" s="12"/>
      <c r="E65" s="74"/>
      <c r="F65" s="13"/>
      <c r="H65" s="3" t="s">
        <v>33</v>
      </c>
      <c r="J65" s="10" t="e">
        <v>#DIV/0!</v>
      </c>
    </row>
    <row r="66" spans="2:10" x14ac:dyDescent="0.25">
      <c r="B66" s="79"/>
      <c r="C66" s="43" t="s">
        <v>40</v>
      </c>
      <c r="D66" s="12"/>
      <c r="E66" s="74"/>
      <c r="F66" s="13"/>
      <c r="H66" s="3" t="s">
        <v>20</v>
      </c>
      <c r="J66" s="10" t="e">
        <v>#DIV/0!</v>
      </c>
    </row>
    <row r="67" spans="2:10" x14ac:dyDescent="0.25">
      <c r="B67" s="79"/>
      <c r="C67" s="43" t="s">
        <v>4</v>
      </c>
      <c r="D67" s="12"/>
      <c r="E67" s="74"/>
      <c r="F67" s="13"/>
      <c r="H67" s="3" t="s">
        <v>29</v>
      </c>
      <c r="J67" s="10" t="e">
        <v>#DIV/0!</v>
      </c>
    </row>
    <row r="68" spans="2:10" x14ac:dyDescent="0.25">
      <c r="B68" s="79"/>
      <c r="C68" s="43" t="s">
        <v>31</v>
      </c>
      <c r="D68" s="12"/>
      <c r="E68" s="74"/>
      <c r="F68" s="13"/>
      <c r="H68" s="3" t="s">
        <v>15</v>
      </c>
      <c r="J68" s="10" t="e">
        <v>#DIV/0!</v>
      </c>
    </row>
    <row r="69" spans="2:10" x14ac:dyDescent="0.25">
      <c r="B69" s="79"/>
      <c r="C69" s="44" t="s">
        <v>17</v>
      </c>
      <c r="D69" s="12"/>
      <c r="E69" s="74"/>
      <c r="F69" s="13"/>
      <c r="H69" s="3" t="s">
        <v>8</v>
      </c>
      <c r="J69" s="10" t="e">
        <v>#DIV/0!</v>
      </c>
    </row>
    <row r="70" spans="2:10" ht="15.75" thickBot="1" x14ac:dyDescent="0.3">
      <c r="B70" s="56"/>
      <c r="C70" s="57"/>
      <c r="D70" s="58" t="s">
        <v>41</v>
      </c>
      <c r="E70" s="59">
        <f>SUM(E25:E69)</f>
        <v>0</v>
      </c>
      <c r="F70" s="60"/>
      <c r="H70" s="89" t="s">
        <v>58</v>
      </c>
      <c r="I70" s="87"/>
      <c r="J70" s="88" t="e">
        <v>#DIV/0!</v>
      </c>
    </row>
    <row r="72" spans="2:10" x14ac:dyDescent="0.25">
      <c r="I72"/>
    </row>
    <row r="73" spans="2:10" x14ac:dyDescent="0.25">
      <c r="I73"/>
    </row>
    <row r="74" spans="2:10" x14ac:dyDescent="0.25">
      <c r="I74"/>
    </row>
    <row r="75" spans="2:10" x14ac:dyDescent="0.25">
      <c r="I75"/>
    </row>
    <row r="76" spans="2:10" x14ac:dyDescent="0.25">
      <c r="I76"/>
    </row>
    <row r="77" spans="2:10" x14ac:dyDescent="0.25">
      <c r="I77"/>
    </row>
    <row r="78" spans="2:10" x14ac:dyDescent="0.25">
      <c r="I78"/>
    </row>
    <row r="79" spans="2:10" x14ac:dyDescent="0.25">
      <c r="I79"/>
    </row>
    <row r="80" spans="2:10" x14ac:dyDescent="0.25">
      <c r="I80"/>
    </row>
    <row r="81" spans="9:9" x14ac:dyDescent="0.25">
      <c r="I81"/>
    </row>
    <row r="82" spans="9:9" x14ac:dyDescent="0.25">
      <c r="I82"/>
    </row>
    <row r="83" spans="9:9" x14ac:dyDescent="0.25">
      <c r="I83"/>
    </row>
    <row r="84" spans="9:9" x14ac:dyDescent="0.25">
      <c r="I84"/>
    </row>
    <row r="85" spans="9:9" x14ac:dyDescent="0.25">
      <c r="I85"/>
    </row>
    <row r="86" spans="9:9" x14ac:dyDescent="0.25">
      <c r="I86"/>
    </row>
    <row r="87" spans="9:9" x14ac:dyDescent="0.25">
      <c r="I87"/>
    </row>
    <row r="88" spans="9:9" x14ac:dyDescent="0.25">
      <c r="I88"/>
    </row>
    <row r="89" spans="9:9" x14ac:dyDescent="0.25">
      <c r="I89"/>
    </row>
    <row r="90" spans="9:9" x14ac:dyDescent="0.25">
      <c r="I90"/>
    </row>
    <row r="91" spans="9:9" x14ac:dyDescent="0.25">
      <c r="I91"/>
    </row>
    <row r="92" spans="9:9" x14ac:dyDescent="0.25">
      <c r="I92"/>
    </row>
    <row r="93" spans="9:9" x14ac:dyDescent="0.25">
      <c r="I93"/>
    </row>
    <row r="94" spans="9:9" x14ac:dyDescent="0.25">
      <c r="I94"/>
    </row>
    <row r="95" spans="9:9" x14ac:dyDescent="0.25">
      <c r="I95"/>
    </row>
    <row r="96" spans="9:9" x14ac:dyDescent="0.25">
      <c r="I96"/>
    </row>
    <row r="97" spans="9:9" x14ac:dyDescent="0.25">
      <c r="I97"/>
    </row>
    <row r="98" spans="9:9" x14ac:dyDescent="0.25">
      <c r="I98"/>
    </row>
    <row r="99" spans="9:9" x14ac:dyDescent="0.25">
      <c r="I99"/>
    </row>
    <row r="100" spans="9:9" x14ac:dyDescent="0.25">
      <c r="I100"/>
    </row>
    <row r="101" spans="9:9" x14ac:dyDescent="0.25">
      <c r="I101"/>
    </row>
    <row r="102" spans="9:9" x14ac:dyDescent="0.25">
      <c r="I102"/>
    </row>
    <row r="103" spans="9:9" x14ac:dyDescent="0.25">
      <c r="I103"/>
    </row>
    <row r="104" spans="9:9" x14ac:dyDescent="0.25">
      <c r="I104"/>
    </row>
    <row r="105" spans="9:9" x14ac:dyDescent="0.25">
      <c r="I105"/>
    </row>
    <row r="106" spans="9:9" x14ac:dyDescent="0.25">
      <c r="I106"/>
    </row>
    <row r="107" spans="9:9" x14ac:dyDescent="0.25">
      <c r="I107"/>
    </row>
    <row r="108" spans="9:9" x14ac:dyDescent="0.25">
      <c r="I108"/>
    </row>
    <row r="109" spans="9:9" x14ac:dyDescent="0.25">
      <c r="I109"/>
    </row>
    <row r="110" spans="9:9" x14ac:dyDescent="0.25">
      <c r="I110"/>
    </row>
    <row r="111" spans="9:9" x14ac:dyDescent="0.25">
      <c r="I111"/>
    </row>
    <row r="112" spans="9:9" x14ac:dyDescent="0.25">
      <c r="I112"/>
    </row>
    <row r="113" spans="9:9" x14ac:dyDescent="0.25">
      <c r="I113"/>
    </row>
    <row r="114" spans="9:9" x14ac:dyDescent="0.25">
      <c r="I114"/>
    </row>
    <row r="115" spans="9:9" x14ac:dyDescent="0.25">
      <c r="I115"/>
    </row>
    <row r="116" spans="9:9" x14ac:dyDescent="0.25">
      <c r="I116"/>
    </row>
    <row r="117" spans="9:9" x14ac:dyDescent="0.25">
      <c r="I117"/>
    </row>
    <row r="118" spans="9:9" x14ac:dyDescent="0.25">
      <c r="I118"/>
    </row>
    <row r="119" spans="9:9" x14ac:dyDescent="0.25">
      <c r="I119"/>
    </row>
    <row r="120" spans="9:9" x14ac:dyDescent="0.25">
      <c r="I120"/>
    </row>
    <row r="121" spans="9:9" x14ac:dyDescent="0.25">
      <c r="I121"/>
    </row>
    <row r="122" spans="9:9" x14ac:dyDescent="0.25">
      <c r="I122"/>
    </row>
    <row r="123" spans="9:9" x14ac:dyDescent="0.25">
      <c r="I123"/>
    </row>
    <row r="124" spans="9:9" x14ac:dyDescent="0.25">
      <c r="I124"/>
    </row>
    <row r="125" spans="9:9" x14ac:dyDescent="0.25">
      <c r="I125"/>
    </row>
  </sheetData>
  <autoFilter ref="B24:F70" xr:uid="{309D5004-86D2-4D08-A1A7-93241799EA2F}"/>
  <mergeCells count="13">
    <mergeCell ref="B49:B53"/>
    <mergeCell ref="E49:E53"/>
    <mergeCell ref="B8:B15"/>
    <mergeCell ref="B25:B44"/>
    <mergeCell ref="E25:E44"/>
    <mergeCell ref="B45:B48"/>
    <mergeCell ref="E45:E48"/>
    <mergeCell ref="B54:B56"/>
    <mergeCell ref="E54:E56"/>
    <mergeCell ref="B57:B62"/>
    <mergeCell ref="E57:E62"/>
    <mergeCell ref="B63:B69"/>
    <mergeCell ref="E63:E69"/>
  </mergeCells>
  <conditionalFormatting sqref="F12">
    <cfRule type="cellIs" dxfId="1328" priority="3" operator="lessThan">
      <formula>0</formula>
    </cfRule>
    <cfRule type="cellIs" dxfId="1327" priority="4" operator="greaterThan">
      <formula>0</formula>
    </cfRule>
  </conditionalFormatting>
  <conditionalFormatting sqref="F9">
    <cfRule type="cellIs" dxfId="1326" priority="1" operator="lessThan">
      <formula>0</formula>
    </cfRule>
    <cfRule type="cellIs" dxfId="1325" priority="2" operator="greaterThan">
      <formula>0</formula>
    </cfRule>
  </conditionalFormatting>
  <pageMargins left="0.7" right="0.7" top="0.75" bottom="0.75" header="0.3" footer="0.3"/>
  <pageSetup paperSize="9" orientation="portrait" horizontalDpi="300" verticalDpi="300" r:id="rId2"/>
  <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4244F1-2AE2-4C4D-B07B-91FE3EF455E8}">
  <sheetPr>
    <tabColor theme="7" tint="-0.249977111117893"/>
  </sheetPr>
  <dimension ref="B1:J125"/>
  <sheetViews>
    <sheetView showGridLines="0" topLeftCell="C23" zoomScaleNormal="100" workbookViewId="0">
      <selection activeCell="J24" sqref="J24"/>
    </sheetView>
  </sheetViews>
  <sheetFormatPr defaultRowHeight="15" x14ac:dyDescent="0.25"/>
  <cols>
    <col min="1" max="1" width="4.7109375" customWidth="1"/>
    <col min="2" max="2" width="17.85546875" bestFit="1" customWidth="1"/>
    <col min="3" max="3" width="19.7109375" customWidth="1"/>
    <col min="4" max="4" width="15.5703125" bestFit="1" customWidth="1"/>
    <col min="5" max="5" width="26.28515625" bestFit="1" customWidth="1"/>
    <col min="6" max="6" width="16.42578125" customWidth="1"/>
    <col min="8" max="8" width="19.7109375" bestFit="1" customWidth="1"/>
    <col min="9" max="9" width="22.42578125" style="11" bestFit="1" customWidth="1"/>
    <col min="10" max="10" width="24.42578125" bestFit="1" customWidth="1"/>
  </cols>
  <sheetData>
    <row r="1" spans="2:9" x14ac:dyDescent="0.25">
      <c r="I1"/>
    </row>
    <row r="2" spans="2:9" x14ac:dyDescent="0.25">
      <c r="I2"/>
    </row>
    <row r="3" spans="2:9" x14ac:dyDescent="0.25">
      <c r="I3"/>
    </row>
    <row r="4" spans="2:9" x14ac:dyDescent="0.25">
      <c r="I4"/>
    </row>
    <row r="5" spans="2:9" x14ac:dyDescent="0.25">
      <c r="I5"/>
    </row>
    <row r="6" spans="2:9" x14ac:dyDescent="0.25">
      <c r="I6"/>
    </row>
    <row r="7" spans="2:9" ht="15.75" thickBot="1" x14ac:dyDescent="0.3">
      <c r="D7" s="1" t="s">
        <v>43</v>
      </c>
      <c r="I7"/>
    </row>
    <row r="8" spans="2:9" x14ac:dyDescent="0.25">
      <c r="B8" s="77" t="s">
        <v>48</v>
      </c>
      <c r="C8" s="4" t="s">
        <v>50</v>
      </c>
      <c r="D8" s="15"/>
      <c r="F8" s="50" t="s">
        <v>99</v>
      </c>
      <c r="I8"/>
    </row>
    <row r="9" spans="2:9" ht="15.75" thickBot="1" x14ac:dyDescent="0.3">
      <c r="B9" s="78"/>
      <c r="C9" s="5" t="s">
        <v>51</v>
      </c>
      <c r="D9" s="16"/>
      <c r="F9" s="8">
        <f>IF(OR(D16-E70&lt;0,D16-E70&lt;=D16*0.2),D16-E70,IF(OR(D16-E70&lt;0,D16-E70&gt;=D16*0.2),D16*0.2,0))</f>
        <v>0</v>
      </c>
      <c r="I9"/>
    </row>
    <row r="10" spans="2:9" ht="15.75" thickBot="1" x14ac:dyDescent="0.3">
      <c r="B10" s="78"/>
      <c r="C10" s="5" t="s">
        <v>52</v>
      </c>
      <c r="D10" s="16"/>
      <c r="I10"/>
    </row>
    <row r="11" spans="2:9" x14ac:dyDescent="0.25">
      <c r="B11" s="78"/>
      <c r="C11" s="5" t="s">
        <v>53</v>
      </c>
      <c r="D11" s="16"/>
      <c r="F11" s="50" t="s">
        <v>56</v>
      </c>
      <c r="I11"/>
    </row>
    <row r="12" spans="2:9" ht="15.75" thickBot="1" x14ac:dyDescent="0.3">
      <c r="B12" s="78"/>
      <c r="C12" s="5" t="s">
        <v>54</v>
      </c>
      <c r="D12" s="16"/>
      <c r="F12" s="8">
        <f>IF(D16-F9-E70&lt;0,D16-E70,D16-F9-E70)</f>
        <v>0</v>
      </c>
      <c r="I12"/>
    </row>
    <row r="13" spans="2:9" ht="15.75" thickBot="1" x14ac:dyDescent="0.3">
      <c r="B13" s="78"/>
      <c r="C13" s="5" t="s">
        <v>23</v>
      </c>
      <c r="D13" s="16"/>
      <c r="I13"/>
    </row>
    <row r="14" spans="2:9" x14ac:dyDescent="0.25">
      <c r="B14" s="78"/>
      <c r="C14" s="5" t="s">
        <v>55</v>
      </c>
      <c r="D14" s="16"/>
      <c r="F14" s="50" t="s">
        <v>57</v>
      </c>
      <c r="H14" s="50" t="s">
        <v>100</v>
      </c>
      <c r="I14" s="65"/>
    </row>
    <row r="15" spans="2:9" ht="15.75" thickBot="1" x14ac:dyDescent="0.3">
      <c r="B15" s="78"/>
      <c r="C15" s="6" t="s">
        <v>17</v>
      </c>
      <c r="D15" s="17"/>
      <c r="F15" s="9" t="str">
        <f>IFERROR(F12/D16,"")</f>
        <v/>
      </c>
      <c r="H15" s="73"/>
      <c r="I15" s="66"/>
    </row>
    <row r="16" spans="2:9" ht="15.75" thickBot="1" x14ac:dyDescent="0.3">
      <c r="B16" s="49"/>
      <c r="C16" s="7" t="s">
        <v>41</v>
      </c>
      <c r="D16" s="2">
        <f>SUM(D8:D15)</f>
        <v>0</v>
      </c>
      <c r="I16"/>
    </row>
    <row r="17" spans="2:10" x14ac:dyDescent="0.25">
      <c r="I17"/>
    </row>
    <row r="18" spans="2:10" x14ac:dyDescent="0.25">
      <c r="I18"/>
    </row>
    <row r="19" spans="2:10" x14ac:dyDescent="0.25">
      <c r="I19"/>
    </row>
    <row r="20" spans="2:10" x14ac:dyDescent="0.25">
      <c r="I20"/>
    </row>
    <row r="21" spans="2:10" x14ac:dyDescent="0.25">
      <c r="I21"/>
    </row>
    <row r="22" spans="2:10" x14ac:dyDescent="0.25">
      <c r="I22"/>
    </row>
    <row r="23" spans="2:10" ht="15.75" thickBot="1" x14ac:dyDescent="0.3">
      <c r="I23"/>
    </row>
    <row r="24" spans="2:10" x14ac:dyDescent="0.25">
      <c r="B24" s="51" t="s">
        <v>90</v>
      </c>
      <c r="C24" s="52" t="s">
        <v>91</v>
      </c>
      <c r="D24" s="53" t="s">
        <v>49</v>
      </c>
      <c r="E24" s="53" t="s">
        <v>97</v>
      </c>
      <c r="F24" s="54" t="s">
        <v>42</v>
      </c>
      <c r="H24" s="86" t="s">
        <v>91</v>
      </c>
      <c r="I24" s="86" t="s">
        <v>59</v>
      </c>
      <c r="J24" s="86" t="s">
        <v>108</v>
      </c>
    </row>
    <row r="25" spans="2:10" x14ac:dyDescent="0.25">
      <c r="B25" s="79" t="s">
        <v>96</v>
      </c>
      <c r="C25" s="42" t="s">
        <v>23</v>
      </c>
      <c r="D25" s="46"/>
      <c r="E25" s="75">
        <f>SUM(D25:D44)</f>
        <v>0</v>
      </c>
      <c r="F25" s="47"/>
      <c r="H25" s="3" t="s">
        <v>38</v>
      </c>
      <c r="J25" s="10" t="e">
        <v>#DIV/0!</v>
      </c>
    </row>
    <row r="26" spans="2:10" x14ac:dyDescent="0.25">
      <c r="B26" s="79"/>
      <c r="C26" s="43" t="s">
        <v>24</v>
      </c>
      <c r="D26" s="45"/>
      <c r="E26" s="74"/>
      <c r="F26" s="13"/>
      <c r="H26" s="3" t="s">
        <v>23</v>
      </c>
      <c r="J26" s="10" t="e">
        <v>#DIV/0!</v>
      </c>
    </row>
    <row r="27" spans="2:10" x14ac:dyDescent="0.25">
      <c r="B27" s="79"/>
      <c r="C27" s="43" t="s">
        <v>25</v>
      </c>
      <c r="D27" s="45"/>
      <c r="E27" s="74"/>
      <c r="F27" s="13"/>
      <c r="H27" s="3" t="s">
        <v>34</v>
      </c>
      <c r="J27" s="10" t="e">
        <v>#DIV/0!</v>
      </c>
    </row>
    <row r="28" spans="2:10" x14ac:dyDescent="0.25">
      <c r="B28" s="79"/>
      <c r="C28" s="43" t="s">
        <v>0</v>
      </c>
      <c r="D28" s="45"/>
      <c r="E28" s="74"/>
      <c r="F28" s="13"/>
      <c r="H28" s="3" t="s">
        <v>19</v>
      </c>
      <c r="J28" s="10" t="e">
        <v>#DIV/0!</v>
      </c>
    </row>
    <row r="29" spans="2:10" x14ac:dyDescent="0.25">
      <c r="B29" s="79"/>
      <c r="C29" s="43" t="s">
        <v>1</v>
      </c>
      <c r="D29" s="45"/>
      <c r="E29" s="74"/>
      <c r="F29" s="13"/>
      <c r="H29" s="3" t="s">
        <v>13</v>
      </c>
      <c r="J29" s="10" t="e">
        <v>#DIV/0!</v>
      </c>
    </row>
    <row r="30" spans="2:10" x14ac:dyDescent="0.25">
      <c r="B30" s="79"/>
      <c r="C30" s="43" t="s">
        <v>30</v>
      </c>
      <c r="D30" s="45"/>
      <c r="E30" s="74"/>
      <c r="F30" s="13"/>
      <c r="H30" s="3" t="s">
        <v>22</v>
      </c>
      <c r="J30" s="10" t="e">
        <v>#DIV/0!</v>
      </c>
    </row>
    <row r="31" spans="2:10" x14ac:dyDescent="0.25">
      <c r="B31" s="79"/>
      <c r="C31" s="43" t="s">
        <v>33</v>
      </c>
      <c r="D31" s="45"/>
      <c r="E31" s="74"/>
      <c r="F31" s="13"/>
      <c r="H31" s="3" t="s">
        <v>28</v>
      </c>
      <c r="J31" s="10" t="e">
        <v>#DIV/0!</v>
      </c>
    </row>
    <row r="32" spans="2:10" x14ac:dyDescent="0.25">
      <c r="B32" s="79"/>
      <c r="C32" s="43" t="s">
        <v>11</v>
      </c>
      <c r="D32" s="45"/>
      <c r="E32" s="74"/>
      <c r="F32" s="13"/>
      <c r="H32" s="3" t="s">
        <v>47</v>
      </c>
      <c r="J32" s="10" t="e">
        <v>#DIV/0!</v>
      </c>
    </row>
    <row r="33" spans="2:10" x14ac:dyDescent="0.25">
      <c r="B33" s="79"/>
      <c r="C33" s="43" t="s">
        <v>22</v>
      </c>
      <c r="D33" s="45"/>
      <c r="E33" s="74"/>
      <c r="F33" s="13"/>
      <c r="H33" s="3" t="s">
        <v>3</v>
      </c>
      <c r="J33" s="10" t="e">
        <v>#DIV/0!</v>
      </c>
    </row>
    <row r="34" spans="2:10" x14ac:dyDescent="0.25">
      <c r="B34" s="79"/>
      <c r="C34" s="43" t="s">
        <v>2</v>
      </c>
      <c r="D34" s="45"/>
      <c r="E34" s="74"/>
      <c r="F34" s="13"/>
      <c r="H34" s="3" t="s">
        <v>7</v>
      </c>
      <c r="J34" s="10" t="e">
        <v>#DIV/0!</v>
      </c>
    </row>
    <row r="35" spans="2:10" x14ac:dyDescent="0.25">
      <c r="B35" s="79"/>
      <c r="C35" s="43" t="s">
        <v>29</v>
      </c>
      <c r="D35" s="45"/>
      <c r="E35" s="74"/>
      <c r="F35" s="13"/>
      <c r="H35" s="3" t="s">
        <v>21</v>
      </c>
      <c r="J35" s="10" t="e">
        <v>#DIV/0!</v>
      </c>
    </row>
    <row r="36" spans="2:10" x14ac:dyDescent="0.25">
      <c r="B36" s="79"/>
      <c r="C36" s="43" t="s">
        <v>3</v>
      </c>
      <c r="D36" s="45"/>
      <c r="E36" s="74"/>
      <c r="F36" s="13"/>
      <c r="H36" s="3" t="s">
        <v>11</v>
      </c>
      <c r="J36" s="10" t="e">
        <v>#DIV/0!</v>
      </c>
    </row>
    <row r="37" spans="2:10" x14ac:dyDescent="0.25">
      <c r="B37" s="79"/>
      <c r="C37" s="43" t="s">
        <v>5</v>
      </c>
      <c r="D37" s="45"/>
      <c r="E37" s="74"/>
      <c r="F37" s="13"/>
      <c r="H37" s="3" t="s">
        <v>24</v>
      </c>
      <c r="J37" s="10" t="e">
        <v>#DIV/0!</v>
      </c>
    </row>
    <row r="38" spans="2:10" x14ac:dyDescent="0.25">
      <c r="B38" s="79"/>
      <c r="C38" s="43" t="s">
        <v>18</v>
      </c>
      <c r="D38" s="45"/>
      <c r="E38" s="74"/>
      <c r="F38" s="13"/>
      <c r="H38" s="3" t="s">
        <v>0</v>
      </c>
      <c r="J38" s="10" t="e">
        <v>#DIV/0!</v>
      </c>
    </row>
    <row r="39" spans="2:10" x14ac:dyDescent="0.25">
      <c r="B39" s="79"/>
      <c r="C39" s="43" t="s">
        <v>19</v>
      </c>
      <c r="D39" s="45"/>
      <c r="E39" s="74"/>
      <c r="F39" s="13"/>
      <c r="H39" s="3" t="s">
        <v>1</v>
      </c>
      <c r="J39" s="10" t="e">
        <v>#DIV/0!</v>
      </c>
    </row>
    <row r="40" spans="2:10" x14ac:dyDescent="0.25">
      <c r="B40" s="79"/>
      <c r="C40" s="43" t="s">
        <v>34</v>
      </c>
      <c r="D40" s="45"/>
      <c r="E40" s="74"/>
      <c r="F40" s="13"/>
      <c r="H40" s="3" t="s">
        <v>32</v>
      </c>
      <c r="J40" s="10" t="e">
        <v>#DIV/0!</v>
      </c>
    </row>
    <row r="41" spans="2:10" x14ac:dyDescent="0.25">
      <c r="B41" s="79"/>
      <c r="C41" s="43" t="s">
        <v>16</v>
      </c>
      <c r="D41" s="45"/>
      <c r="E41" s="74"/>
      <c r="F41" s="13"/>
      <c r="H41" s="3" t="s">
        <v>6</v>
      </c>
      <c r="J41" s="10" t="e">
        <v>#DIV/0!</v>
      </c>
    </row>
    <row r="42" spans="2:10" x14ac:dyDescent="0.25">
      <c r="B42" s="79"/>
      <c r="C42" s="43" t="s">
        <v>28</v>
      </c>
      <c r="D42" s="45"/>
      <c r="E42" s="74"/>
      <c r="F42" s="13"/>
      <c r="H42" s="3" t="s">
        <v>45</v>
      </c>
      <c r="J42" s="10" t="e">
        <v>#DIV/0!</v>
      </c>
    </row>
    <row r="43" spans="2:10" x14ac:dyDescent="0.25">
      <c r="B43" s="79"/>
      <c r="C43" s="43" t="s">
        <v>14</v>
      </c>
      <c r="D43" s="45"/>
      <c r="E43" s="74"/>
      <c r="F43" s="13"/>
      <c r="H43" s="3" t="s">
        <v>39</v>
      </c>
      <c r="J43" s="10" t="e">
        <v>#DIV/0!</v>
      </c>
    </row>
    <row r="44" spans="2:10" x14ac:dyDescent="0.25">
      <c r="B44" s="79"/>
      <c r="C44" s="44" t="s">
        <v>6</v>
      </c>
      <c r="D44" s="48"/>
      <c r="E44" s="76"/>
      <c r="F44" s="14"/>
      <c r="H44" s="3" t="s">
        <v>18</v>
      </c>
      <c r="J44" s="10" t="e">
        <v>#DIV/0!</v>
      </c>
    </row>
    <row r="45" spans="2:10" x14ac:dyDescent="0.25">
      <c r="B45" s="79" t="s">
        <v>93</v>
      </c>
      <c r="C45" s="43" t="s">
        <v>44</v>
      </c>
      <c r="D45" s="46"/>
      <c r="E45" s="75">
        <f>SUM(D45:D48)</f>
        <v>0</v>
      </c>
      <c r="F45" s="47"/>
      <c r="H45" s="3" t="s">
        <v>35</v>
      </c>
      <c r="J45" s="10" t="e">
        <v>#DIV/0!</v>
      </c>
    </row>
    <row r="46" spans="2:10" x14ac:dyDescent="0.25">
      <c r="B46" s="79"/>
      <c r="C46" s="43" t="s">
        <v>45</v>
      </c>
      <c r="D46" s="45"/>
      <c r="E46" s="74"/>
      <c r="F46" s="13"/>
      <c r="H46" s="3" t="s">
        <v>46</v>
      </c>
      <c r="J46" s="10" t="e">
        <v>#DIV/0!</v>
      </c>
    </row>
    <row r="47" spans="2:10" x14ac:dyDescent="0.25">
      <c r="B47" s="79"/>
      <c r="C47" s="43" t="s">
        <v>35</v>
      </c>
      <c r="D47" s="45"/>
      <c r="E47" s="74"/>
      <c r="F47" s="13"/>
      <c r="H47" s="3" t="s">
        <v>36</v>
      </c>
      <c r="J47" s="10" t="e">
        <v>#DIV/0!</v>
      </c>
    </row>
    <row r="48" spans="2:10" x14ac:dyDescent="0.25">
      <c r="B48" s="79"/>
      <c r="C48" s="44" t="s">
        <v>36</v>
      </c>
      <c r="D48" s="48"/>
      <c r="E48" s="76"/>
      <c r="F48" s="14"/>
      <c r="H48" s="3" t="s">
        <v>9</v>
      </c>
      <c r="J48" s="10" t="e">
        <v>#DIV/0!</v>
      </c>
    </row>
    <row r="49" spans="2:10" x14ac:dyDescent="0.25">
      <c r="B49" s="79" t="s">
        <v>94</v>
      </c>
      <c r="C49" s="43" t="s">
        <v>12</v>
      </c>
      <c r="D49" s="46"/>
      <c r="E49" s="75">
        <f>SUM(D49:D53)</f>
        <v>0</v>
      </c>
      <c r="F49" s="47"/>
      <c r="H49" s="3" t="s">
        <v>31</v>
      </c>
      <c r="J49" s="10" t="e">
        <v>#DIV/0!</v>
      </c>
    </row>
    <row r="50" spans="2:10" x14ac:dyDescent="0.25">
      <c r="B50" s="79"/>
      <c r="C50" s="43" t="s">
        <v>13</v>
      </c>
      <c r="D50" s="45"/>
      <c r="E50" s="74"/>
      <c r="F50" s="13"/>
      <c r="H50" s="3" t="s">
        <v>30</v>
      </c>
      <c r="J50" s="10" t="e">
        <v>#DIV/0!</v>
      </c>
    </row>
    <row r="51" spans="2:10" x14ac:dyDescent="0.25">
      <c r="B51" s="79"/>
      <c r="C51" s="43" t="s">
        <v>9</v>
      </c>
      <c r="D51" s="45"/>
      <c r="E51" s="74"/>
      <c r="F51" s="13"/>
      <c r="H51" s="3" t="s">
        <v>2</v>
      </c>
      <c r="J51" s="10" t="e">
        <v>#DIV/0!</v>
      </c>
    </row>
    <row r="52" spans="2:10" x14ac:dyDescent="0.25">
      <c r="B52" s="79"/>
      <c r="C52" s="43" t="s">
        <v>7</v>
      </c>
      <c r="D52" s="45"/>
      <c r="E52" s="74"/>
      <c r="F52" s="13"/>
      <c r="H52" s="3" t="s">
        <v>25</v>
      </c>
      <c r="J52" s="10" t="e">
        <v>#DIV/0!</v>
      </c>
    </row>
    <row r="53" spans="2:10" x14ac:dyDescent="0.25">
      <c r="B53" s="79"/>
      <c r="C53" s="44" t="s">
        <v>8</v>
      </c>
      <c r="D53" s="48"/>
      <c r="E53" s="76"/>
      <c r="F53" s="14"/>
      <c r="H53" s="3" t="s">
        <v>26</v>
      </c>
      <c r="J53" s="10" t="e">
        <v>#DIV/0!</v>
      </c>
    </row>
    <row r="54" spans="2:10" ht="15" customHeight="1" x14ac:dyDescent="0.25">
      <c r="B54" s="80" t="s">
        <v>98</v>
      </c>
      <c r="C54" s="43" t="s">
        <v>32</v>
      </c>
      <c r="D54" s="46"/>
      <c r="E54" s="75">
        <f>SUM(D54:D56)</f>
        <v>0</v>
      </c>
      <c r="F54" s="47"/>
      <c r="H54" s="3" t="s">
        <v>44</v>
      </c>
      <c r="J54" s="10" t="e">
        <v>#DIV/0!</v>
      </c>
    </row>
    <row r="55" spans="2:10" x14ac:dyDescent="0.25">
      <c r="B55" s="80"/>
      <c r="C55" s="43" t="s">
        <v>37</v>
      </c>
      <c r="D55" s="45"/>
      <c r="E55" s="74"/>
      <c r="F55" s="13"/>
      <c r="H55" s="3" t="s">
        <v>17</v>
      </c>
      <c r="J55" s="10" t="e">
        <v>#DIV/0!</v>
      </c>
    </row>
    <row r="56" spans="2:10" x14ac:dyDescent="0.25">
      <c r="B56" s="80"/>
      <c r="C56" s="44" t="s">
        <v>38</v>
      </c>
      <c r="D56" s="48"/>
      <c r="E56" s="76"/>
      <c r="F56" s="14"/>
      <c r="H56" s="3" t="s">
        <v>10</v>
      </c>
      <c r="J56" s="10" t="e">
        <v>#DIV/0!</v>
      </c>
    </row>
    <row r="57" spans="2:10" x14ac:dyDescent="0.25">
      <c r="B57" s="79" t="s">
        <v>92</v>
      </c>
      <c r="C57" s="43" t="s">
        <v>47</v>
      </c>
      <c r="D57" s="46"/>
      <c r="E57" s="75">
        <f>SUM(D57:D62)</f>
        <v>0</v>
      </c>
      <c r="F57" s="47"/>
      <c r="H57" s="3" t="s">
        <v>4</v>
      </c>
      <c r="J57" s="10" t="e">
        <v>#DIV/0!</v>
      </c>
    </row>
    <row r="58" spans="2:10" x14ac:dyDescent="0.25">
      <c r="B58" s="79"/>
      <c r="C58" s="43" t="s">
        <v>21</v>
      </c>
      <c r="D58" s="45"/>
      <c r="E58" s="74"/>
      <c r="F58" s="13"/>
      <c r="H58" s="3" t="s">
        <v>27</v>
      </c>
      <c r="J58" s="10" t="e">
        <v>#DIV/0!</v>
      </c>
    </row>
    <row r="59" spans="2:10" x14ac:dyDescent="0.25">
      <c r="B59" s="79"/>
      <c r="C59" s="43" t="s">
        <v>46</v>
      </c>
      <c r="D59" s="45"/>
      <c r="E59" s="74"/>
      <c r="F59" s="13"/>
      <c r="H59" s="3" t="s">
        <v>14</v>
      </c>
      <c r="J59" s="10" t="e">
        <v>#DIV/0!</v>
      </c>
    </row>
    <row r="60" spans="2:10" x14ac:dyDescent="0.25">
      <c r="B60" s="79"/>
      <c r="C60" s="43" t="s">
        <v>20</v>
      </c>
      <c r="D60" s="45"/>
      <c r="E60" s="74"/>
      <c r="F60" s="13"/>
      <c r="H60" s="3" t="s">
        <v>12</v>
      </c>
      <c r="J60" s="10" t="e">
        <v>#DIV/0!</v>
      </c>
    </row>
    <row r="61" spans="2:10" x14ac:dyDescent="0.25">
      <c r="B61" s="79"/>
      <c r="C61" s="43" t="s">
        <v>15</v>
      </c>
      <c r="D61" s="45"/>
      <c r="E61" s="74"/>
      <c r="F61" s="13"/>
      <c r="H61" s="3" t="s">
        <v>16</v>
      </c>
      <c r="J61" s="10" t="e">
        <v>#DIV/0!</v>
      </c>
    </row>
    <row r="62" spans="2:10" x14ac:dyDescent="0.25">
      <c r="B62" s="79"/>
      <c r="C62" s="44" t="s">
        <v>26</v>
      </c>
      <c r="D62" s="48"/>
      <c r="E62" s="76"/>
      <c r="F62" s="14"/>
      <c r="H62" s="3" t="s">
        <v>40</v>
      </c>
      <c r="J62" s="10" t="e">
        <v>#DIV/0!</v>
      </c>
    </row>
    <row r="63" spans="2:10" x14ac:dyDescent="0.25">
      <c r="B63" s="79" t="s">
        <v>17</v>
      </c>
      <c r="C63" s="43" t="s">
        <v>27</v>
      </c>
      <c r="D63" s="12"/>
      <c r="E63" s="74">
        <f>SUM(D63:D69)</f>
        <v>0</v>
      </c>
      <c r="F63" s="13"/>
      <c r="H63" s="3" t="s">
        <v>37</v>
      </c>
      <c r="J63" s="10" t="e">
        <v>#DIV/0!</v>
      </c>
    </row>
    <row r="64" spans="2:10" x14ac:dyDescent="0.25">
      <c r="B64" s="79"/>
      <c r="C64" s="43" t="s">
        <v>10</v>
      </c>
      <c r="D64" s="12"/>
      <c r="E64" s="74"/>
      <c r="F64" s="13"/>
      <c r="H64" s="3" t="s">
        <v>5</v>
      </c>
      <c r="J64" s="10" t="e">
        <v>#DIV/0!</v>
      </c>
    </row>
    <row r="65" spans="2:10" x14ac:dyDescent="0.25">
      <c r="B65" s="79"/>
      <c r="C65" s="43" t="s">
        <v>39</v>
      </c>
      <c r="D65" s="12"/>
      <c r="E65" s="74"/>
      <c r="F65" s="13"/>
      <c r="H65" s="3" t="s">
        <v>33</v>
      </c>
      <c r="J65" s="10" t="e">
        <v>#DIV/0!</v>
      </c>
    </row>
    <row r="66" spans="2:10" x14ac:dyDescent="0.25">
      <c r="B66" s="79"/>
      <c r="C66" s="43" t="s">
        <v>40</v>
      </c>
      <c r="D66" s="12"/>
      <c r="E66" s="74"/>
      <c r="F66" s="13"/>
      <c r="H66" s="3" t="s">
        <v>20</v>
      </c>
      <c r="J66" s="10" t="e">
        <v>#DIV/0!</v>
      </c>
    </row>
    <row r="67" spans="2:10" x14ac:dyDescent="0.25">
      <c r="B67" s="79"/>
      <c r="C67" s="43" t="s">
        <v>4</v>
      </c>
      <c r="D67" s="12"/>
      <c r="E67" s="74"/>
      <c r="F67" s="13"/>
      <c r="H67" s="3" t="s">
        <v>29</v>
      </c>
      <c r="J67" s="10" t="e">
        <v>#DIV/0!</v>
      </c>
    </row>
    <row r="68" spans="2:10" x14ac:dyDescent="0.25">
      <c r="B68" s="79"/>
      <c r="C68" s="43" t="s">
        <v>31</v>
      </c>
      <c r="D68" s="12"/>
      <c r="E68" s="74"/>
      <c r="F68" s="13"/>
      <c r="H68" s="3" t="s">
        <v>15</v>
      </c>
      <c r="J68" s="10" t="e">
        <v>#DIV/0!</v>
      </c>
    </row>
    <row r="69" spans="2:10" x14ac:dyDescent="0.25">
      <c r="B69" s="79"/>
      <c r="C69" s="44" t="s">
        <v>17</v>
      </c>
      <c r="D69" s="12"/>
      <c r="E69" s="74"/>
      <c r="F69" s="13"/>
      <c r="H69" s="3" t="s">
        <v>8</v>
      </c>
      <c r="J69" s="10" t="e">
        <v>#DIV/0!</v>
      </c>
    </row>
    <row r="70" spans="2:10" ht="15.75" thickBot="1" x14ac:dyDescent="0.3">
      <c r="B70" s="56"/>
      <c r="C70" s="57"/>
      <c r="D70" s="58" t="s">
        <v>41</v>
      </c>
      <c r="E70" s="59">
        <f>SUM(E25:E69)</f>
        <v>0</v>
      </c>
      <c r="F70" s="60"/>
      <c r="H70" s="89" t="s">
        <v>58</v>
      </c>
      <c r="I70" s="87"/>
      <c r="J70" s="88" t="e">
        <v>#DIV/0!</v>
      </c>
    </row>
    <row r="72" spans="2:10" x14ac:dyDescent="0.25">
      <c r="I72"/>
    </row>
    <row r="73" spans="2:10" x14ac:dyDescent="0.25">
      <c r="I73"/>
    </row>
    <row r="74" spans="2:10" x14ac:dyDescent="0.25">
      <c r="I74"/>
    </row>
    <row r="75" spans="2:10" x14ac:dyDescent="0.25">
      <c r="I75"/>
    </row>
    <row r="76" spans="2:10" x14ac:dyDescent="0.25">
      <c r="I76"/>
    </row>
    <row r="77" spans="2:10" x14ac:dyDescent="0.25">
      <c r="I77"/>
    </row>
    <row r="78" spans="2:10" x14ac:dyDescent="0.25">
      <c r="I78"/>
    </row>
    <row r="79" spans="2:10" x14ac:dyDescent="0.25">
      <c r="I79"/>
    </row>
    <row r="80" spans="2:10" x14ac:dyDescent="0.25">
      <c r="I80"/>
    </row>
    <row r="81" spans="9:9" x14ac:dyDescent="0.25">
      <c r="I81"/>
    </row>
    <row r="82" spans="9:9" x14ac:dyDescent="0.25">
      <c r="I82"/>
    </row>
    <row r="83" spans="9:9" x14ac:dyDescent="0.25">
      <c r="I83"/>
    </row>
    <row r="84" spans="9:9" x14ac:dyDescent="0.25">
      <c r="I84"/>
    </row>
    <row r="85" spans="9:9" x14ac:dyDescent="0.25">
      <c r="I85"/>
    </row>
    <row r="86" spans="9:9" x14ac:dyDescent="0.25">
      <c r="I86"/>
    </row>
    <row r="87" spans="9:9" x14ac:dyDescent="0.25">
      <c r="I87"/>
    </row>
    <row r="88" spans="9:9" x14ac:dyDescent="0.25">
      <c r="I88"/>
    </row>
    <row r="89" spans="9:9" x14ac:dyDescent="0.25">
      <c r="I89"/>
    </row>
    <row r="90" spans="9:9" x14ac:dyDescent="0.25">
      <c r="I90"/>
    </row>
    <row r="91" spans="9:9" x14ac:dyDescent="0.25">
      <c r="I91"/>
    </row>
    <row r="92" spans="9:9" x14ac:dyDescent="0.25">
      <c r="I92"/>
    </row>
    <row r="93" spans="9:9" x14ac:dyDescent="0.25">
      <c r="I93"/>
    </row>
    <row r="94" spans="9:9" x14ac:dyDescent="0.25">
      <c r="I94"/>
    </row>
    <row r="95" spans="9:9" x14ac:dyDescent="0.25">
      <c r="I95"/>
    </row>
    <row r="96" spans="9:9" x14ac:dyDescent="0.25">
      <c r="I96"/>
    </row>
    <row r="97" spans="9:9" x14ac:dyDescent="0.25">
      <c r="I97"/>
    </row>
    <row r="98" spans="9:9" x14ac:dyDescent="0.25">
      <c r="I98"/>
    </row>
    <row r="99" spans="9:9" x14ac:dyDescent="0.25">
      <c r="I99"/>
    </row>
    <row r="100" spans="9:9" x14ac:dyDescent="0.25">
      <c r="I100"/>
    </row>
    <row r="101" spans="9:9" x14ac:dyDescent="0.25">
      <c r="I101"/>
    </row>
    <row r="102" spans="9:9" x14ac:dyDescent="0.25">
      <c r="I102"/>
    </row>
    <row r="103" spans="9:9" x14ac:dyDescent="0.25">
      <c r="I103"/>
    </row>
    <row r="104" spans="9:9" x14ac:dyDescent="0.25">
      <c r="I104"/>
    </row>
    <row r="105" spans="9:9" x14ac:dyDescent="0.25">
      <c r="I105"/>
    </row>
    <row r="106" spans="9:9" x14ac:dyDescent="0.25">
      <c r="I106"/>
    </row>
    <row r="107" spans="9:9" x14ac:dyDescent="0.25">
      <c r="I107"/>
    </row>
    <row r="108" spans="9:9" x14ac:dyDescent="0.25">
      <c r="I108"/>
    </row>
    <row r="109" spans="9:9" x14ac:dyDescent="0.25">
      <c r="I109"/>
    </row>
    <row r="110" spans="9:9" x14ac:dyDescent="0.25">
      <c r="I110"/>
    </row>
    <row r="111" spans="9:9" x14ac:dyDescent="0.25">
      <c r="I111"/>
    </row>
    <row r="112" spans="9:9" x14ac:dyDescent="0.25">
      <c r="I112"/>
    </row>
    <row r="113" spans="9:9" x14ac:dyDescent="0.25">
      <c r="I113"/>
    </row>
    <row r="114" spans="9:9" x14ac:dyDescent="0.25">
      <c r="I114"/>
    </row>
    <row r="115" spans="9:9" x14ac:dyDescent="0.25">
      <c r="I115"/>
    </row>
    <row r="116" spans="9:9" x14ac:dyDescent="0.25">
      <c r="I116"/>
    </row>
    <row r="117" spans="9:9" x14ac:dyDescent="0.25">
      <c r="I117"/>
    </row>
    <row r="118" spans="9:9" x14ac:dyDescent="0.25">
      <c r="I118"/>
    </row>
    <row r="119" spans="9:9" x14ac:dyDescent="0.25">
      <c r="I119"/>
    </row>
    <row r="120" spans="9:9" x14ac:dyDescent="0.25">
      <c r="I120"/>
    </row>
    <row r="121" spans="9:9" x14ac:dyDescent="0.25">
      <c r="I121"/>
    </row>
    <row r="122" spans="9:9" x14ac:dyDescent="0.25">
      <c r="I122"/>
    </row>
    <row r="123" spans="9:9" x14ac:dyDescent="0.25">
      <c r="I123"/>
    </row>
    <row r="124" spans="9:9" x14ac:dyDescent="0.25">
      <c r="I124"/>
    </row>
    <row r="125" spans="9:9" x14ac:dyDescent="0.25">
      <c r="I125"/>
    </row>
  </sheetData>
  <autoFilter ref="B24:F70" xr:uid="{309D5004-86D2-4D08-A1A7-93241799EA2F}"/>
  <mergeCells count="13">
    <mergeCell ref="B49:B53"/>
    <mergeCell ref="E49:E53"/>
    <mergeCell ref="B8:B15"/>
    <mergeCell ref="B25:B44"/>
    <mergeCell ref="E25:E44"/>
    <mergeCell ref="B45:B48"/>
    <mergeCell ref="E45:E48"/>
    <mergeCell ref="B54:B56"/>
    <mergeCell ref="E54:E56"/>
    <mergeCell ref="B57:B62"/>
    <mergeCell ref="E57:E62"/>
    <mergeCell ref="B63:B69"/>
    <mergeCell ref="E63:E69"/>
  </mergeCells>
  <conditionalFormatting sqref="F12">
    <cfRule type="cellIs" dxfId="1324" priority="3" operator="lessThan">
      <formula>0</formula>
    </cfRule>
    <cfRule type="cellIs" dxfId="1323" priority="4" operator="greaterThan">
      <formula>0</formula>
    </cfRule>
  </conditionalFormatting>
  <conditionalFormatting sqref="F9">
    <cfRule type="cellIs" dxfId="1322" priority="1" operator="lessThan">
      <formula>0</formula>
    </cfRule>
    <cfRule type="cellIs" dxfId="1321" priority="2" operator="greaterThan">
      <formula>0</formula>
    </cfRule>
  </conditionalFormatting>
  <pageMargins left="0.7" right="0.7" top="0.75" bottom="0.75" header="0.3" footer="0.3"/>
  <pageSetup paperSize="9" orientation="portrait" horizontalDpi="300" verticalDpi="300" r:id="rId2"/>
  <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77824-3B87-4CBC-8A1C-FA0021CC3BB4}">
  <sheetPr>
    <tabColor rgb="FF2F394F"/>
  </sheetPr>
  <dimension ref="B1:AC19"/>
  <sheetViews>
    <sheetView showGridLines="0" workbookViewId="0">
      <selection activeCell="D4" sqref="D4"/>
    </sheetView>
  </sheetViews>
  <sheetFormatPr defaultRowHeight="15" x14ac:dyDescent="0.25"/>
  <cols>
    <col min="1" max="1" width="1.7109375" customWidth="1"/>
    <col min="2" max="2" width="3.85546875" bestFit="1" customWidth="1"/>
    <col min="3" max="3" width="6.85546875" bestFit="1" customWidth="1"/>
    <col min="4" max="4" width="17.140625" customWidth="1"/>
    <col min="5" max="5" width="12.85546875" bestFit="1" customWidth="1"/>
    <col min="6" max="6" width="13.28515625" bestFit="1" customWidth="1"/>
    <col min="7" max="7" width="12.42578125" bestFit="1" customWidth="1"/>
    <col min="8" max="8" width="14" customWidth="1"/>
    <col min="9" max="9" width="15" bestFit="1" customWidth="1"/>
    <col min="11" max="11" width="9.140625" customWidth="1"/>
    <col min="12" max="12" width="15.42578125" bestFit="1" customWidth="1"/>
    <col min="13" max="13" width="9.7109375" bestFit="1" customWidth="1"/>
    <col min="14" max="14" width="9.7109375" customWidth="1"/>
    <col min="15" max="15" width="9" hidden="1" customWidth="1"/>
    <col min="26" max="29" width="0" hidden="1" customWidth="1"/>
  </cols>
  <sheetData>
    <row r="1" spans="2:29" ht="15.75" thickBot="1" x14ac:dyDescent="0.3"/>
    <row r="2" spans="2:29" ht="15" customHeight="1" thickBot="1" x14ac:dyDescent="0.3">
      <c r="B2" s="85" t="s">
        <v>60</v>
      </c>
      <c r="C2" s="82" t="s">
        <v>61</v>
      </c>
      <c r="D2" s="82" t="s">
        <v>62</v>
      </c>
      <c r="E2" s="82" t="s">
        <v>99</v>
      </c>
      <c r="F2" s="82" t="s">
        <v>63</v>
      </c>
      <c r="G2" s="82" t="s">
        <v>64</v>
      </c>
      <c r="H2" s="82" t="s">
        <v>101</v>
      </c>
      <c r="I2" s="82" t="s">
        <v>102</v>
      </c>
      <c r="Z2" t="s">
        <v>65</v>
      </c>
      <c r="AA2" s="18"/>
      <c r="AB2" t="s">
        <v>66</v>
      </c>
      <c r="AC2" s="19">
        <v>1</v>
      </c>
    </row>
    <row r="3" spans="2:29" ht="15.75" thickBot="1" x14ac:dyDescent="0.3">
      <c r="B3" s="85"/>
      <c r="C3" s="83"/>
      <c r="D3" s="83"/>
      <c r="E3" s="83"/>
      <c r="F3" s="83"/>
      <c r="G3" s="83"/>
      <c r="H3" s="83"/>
      <c r="I3" s="83"/>
      <c r="K3" s="72"/>
      <c r="L3" s="84"/>
      <c r="M3" s="84"/>
      <c r="Z3" t="s">
        <v>67</v>
      </c>
      <c r="AA3" s="20"/>
      <c r="AB3" t="s">
        <v>68</v>
      </c>
      <c r="AC3" s="19">
        <v>0.7</v>
      </c>
    </row>
    <row r="4" spans="2:29" ht="15.75" thickBot="1" x14ac:dyDescent="0.3">
      <c r="B4" s="85"/>
      <c r="C4" s="21" t="s">
        <v>69</v>
      </c>
      <c r="D4" s="21">
        <f>Janeiro!$D$16</f>
        <v>0</v>
      </c>
      <c r="E4" s="21">
        <f>Janeiro!$F$9+Janeiro!$H$15</f>
        <v>0</v>
      </c>
      <c r="F4" s="21">
        <f>Janeiro!$E$70</f>
        <v>0</v>
      </c>
      <c r="G4" s="67">
        <f>D4-E4-F4</f>
        <v>0</v>
      </c>
      <c r="H4" s="68">
        <f t="shared" ref="H4:H16" si="0">IFERROR(G4/D4,0)</f>
        <v>0</v>
      </c>
      <c r="I4" s="22">
        <f t="shared" ref="I4:I16" si="1">IFERROR(E4/D4,0)</f>
        <v>0</v>
      </c>
      <c r="L4" s="23" t="s">
        <v>106</v>
      </c>
      <c r="M4" s="24" t="s">
        <v>70</v>
      </c>
      <c r="O4" s="19">
        <v>0.6</v>
      </c>
      <c r="Z4" t="s">
        <v>71</v>
      </c>
      <c r="AA4" s="25"/>
      <c r="AB4" t="s">
        <v>72</v>
      </c>
      <c r="AC4" s="19">
        <v>0.6</v>
      </c>
    </row>
    <row r="5" spans="2:29" ht="15" customHeight="1" thickBot="1" x14ac:dyDescent="0.3">
      <c r="B5" s="85"/>
      <c r="C5" s="26" t="s">
        <v>73</v>
      </c>
      <c r="D5" s="21">
        <f>Fevereiro!$D$16</f>
        <v>0</v>
      </c>
      <c r="E5" s="21">
        <f>Fevereiro!$F$9+Fevereiro!$H$15</f>
        <v>0</v>
      </c>
      <c r="F5" s="21">
        <f>Fevereiro!$E$70</f>
        <v>0</v>
      </c>
      <c r="G5" s="67">
        <f t="shared" ref="G5:G15" si="2">D5-E5-F5</f>
        <v>0</v>
      </c>
      <c r="H5" s="68">
        <f t="shared" si="0"/>
        <v>0</v>
      </c>
      <c r="I5" s="22">
        <f t="shared" si="1"/>
        <v>0</v>
      </c>
      <c r="L5" s="27" t="s">
        <v>105</v>
      </c>
      <c r="M5" s="24" t="s">
        <v>74</v>
      </c>
      <c r="O5" s="19">
        <v>0.4</v>
      </c>
      <c r="Z5" t="s">
        <v>75</v>
      </c>
      <c r="AA5" s="28"/>
      <c r="AB5" t="s">
        <v>76</v>
      </c>
      <c r="AC5" s="19">
        <v>0.5</v>
      </c>
    </row>
    <row r="6" spans="2:29" x14ac:dyDescent="0.25">
      <c r="B6" s="85"/>
      <c r="C6" s="21" t="s">
        <v>77</v>
      </c>
      <c r="D6" s="21">
        <f>Março!$D$16</f>
        <v>0</v>
      </c>
      <c r="E6" s="21">
        <f>Março!$F$9+Março!$H$15</f>
        <v>0</v>
      </c>
      <c r="F6" s="21">
        <f>Março!$E$70</f>
        <v>0</v>
      </c>
      <c r="G6" s="67">
        <f t="shared" si="2"/>
        <v>0</v>
      </c>
      <c r="H6" s="68">
        <f t="shared" si="0"/>
        <v>0</v>
      </c>
      <c r="I6" s="22">
        <f t="shared" si="1"/>
        <v>0</v>
      </c>
      <c r="L6" s="29" t="s">
        <v>107</v>
      </c>
      <c r="M6" s="24" t="s">
        <v>68</v>
      </c>
      <c r="O6" s="19">
        <v>0.2</v>
      </c>
      <c r="AC6" s="19">
        <v>0</v>
      </c>
    </row>
    <row r="7" spans="2:29" x14ac:dyDescent="0.25">
      <c r="B7" s="85"/>
      <c r="C7" s="21" t="s">
        <v>78</v>
      </c>
      <c r="D7" s="21">
        <f>Abril!$D$16</f>
        <v>0</v>
      </c>
      <c r="E7" s="21">
        <f>Abril!$F$9+Abril!$H$15</f>
        <v>0</v>
      </c>
      <c r="F7" s="21">
        <f>Abril!$E$70</f>
        <v>0</v>
      </c>
      <c r="G7" s="67">
        <f t="shared" si="2"/>
        <v>0</v>
      </c>
      <c r="H7" s="68">
        <f t="shared" si="0"/>
        <v>0</v>
      </c>
      <c r="I7" s="22">
        <f t="shared" si="1"/>
        <v>0</v>
      </c>
      <c r="L7" s="30" t="s">
        <v>104</v>
      </c>
      <c r="M7" s="24" t="s">
        <v>72</v>
      </c>
      <c r="O7" s="19">
        <v>0.05</v>
      </c>
    </row>
    <row r="8" spans="2:29" ht="15" customHeight="1" x14ac:dyDescent="0.25">
      <c r="B8" s="85"/>
      <c r="C8" s="21" t="s">
        <v>79</v>
      </c>
      <c r="D8" s="21">
        <f>Maio!$D$16</f>
        <v>0</v>
      </c>
      <c r="E8" s="21">
        <f>Maio!$F$9+Maio!$H$15</f>
        <v>0</v>
      </c>
      <c r="F8" s="21">
        <f>Maio!$E$70</f>
        <v>0</v>
      </c>
      <c r="G8" s="67">
        <f t="shared" si="2"/>
        <v>0</v>
      </c>
      <c r="H8" s="68">
        <f t="shared" si="0"/>
        <v>0</v>
      </c>
      <c r="I8" s="22">
        <f t="shared" si="1"/>
        <v>0</v>
      </c>
      <c r="L8" s="31" t="s">
        <v>103</v>
      </c>
      <c r="M8" s="24" t="s">
        <v>76</v>
      </c>
      <c r="O8" s="19">
        <v>0</v>
      </c>
    </row>
    <row r="9" spans="2:29" x14ac:dyDescent="0.25">
      <c r="B9" s="85"/>
      <c r="C9" s="21" t="s">
        <v>80</v>
      </c>
      <c r="D9" s="21">
        <f>Junho!$D$16</f>
        <v>0</v>
      </c>
      <c r="E9" s="21">
        <f>Junho!$F$9+Junho!$H$15</f>
        <v>0</v>
      </c>
      <c r="F9" s="21">
        <f>Junho!$E$70</f>
        <v>0</v>
      </c>
      <c r="G9" s="67">
        <f t="shared" si="2"/>
        <v>0</v>
      </c>
      <c r="H9" s="68">
        <f t="shared" si="0"/>
        <v>0</v>
      </c>
      <c r="I9" s="22">
        <f t="shared" si="1"/>
        <v>0</v>
      </c>
      <c r="L9" s="32" t="s">
        <v>81</v>
      </c>
      <c r="M9" s="24" t="s">
        <v>82</v>
      </c>
    </row>
    <row r="10" spans="2:29" x14ac:dyDescent="0.25">
      <c r="B10" s="85"/>
      <c r="C10" s="21" t="s">
        <v>83</v>
      </c>
      <c r="D10" s="21">
        <f>Julho!$D$16</f>
        <v>0</v>
      </c>
      <c r="E10" s="21">
        <f>Julho!$F$9+Julho!$H$15</f>
        <v>0</v>
      </c>
      <c r="F10" s="21">
        <f>Julho!$E$70</f>
        <v>0</v>
      </c>
      <c r="G10" s="67">
        <f t="shared" si="2"/>
        <v>0</v>
      </c>
      <c r="H10" s="68">
        <f t="shared" si="0"/>
        <v>0</v>
      </c>
      <c r="I10" s="22">
        <f t="shared" si="1"/>
        <v>0</v>
      </c>
    </row>
    <row r="11" spans="2:29" x14ac:dyDescent="0.25">
      <c r="B11" s="85"/>
      <c r="C11" s="21" t="s">
        <v>84</v>
      </c>
      <c r="D11" s="21">
        <f>Agosto!$D$16</f>
        <v>0</v>
      </c>
      <c r="E11" s="21">
        <f>Agosto!$F$9+Agosto!$H$15</f>
        <v>0</v>
      </c>
      <c r="F11" s="21">
        <f>Agosto!$E$70</f>
        <v>0</v>
      </c>
      <c r="G11" s="67">
        <f t="shared" si="2"/>
        <v>0</v>
      </c>
      <c r="H11" s="68">
        <f t="shared" si="0"/>
        <v>0</v>
      </c>
      <c r="I11" s="22">
        <f t="shared" si="1"/>
        <v>0</v>
      </c>
      <c r="L11" s="81"/>
      <c r="M11" s="81"/>
    </row>
    <row r="12" spans="2:29" x14ac:dyDescent="0.25">
      <c r="B12" s="85"/>
      <c r="C12" s="21" t="s">
        <v>85</v>
      </c>
      <c r="D12" s="21">
        <f>Setembro!$D$16</f>
        <v>0</v>
      </c>
      <c r="E12" s="21">
        <f>Setembro!$F$9+Setembro!$H$15</f>
        <v>0</v>
      </c>
      <c r="F12" s="21">
        <f>Setembro!$E$70</f>
        <v>0</v>
      </c>
      <c r="G12" s="67">
        <f t="shared" si="2"/>
        <v>0</v>
      </c>
      <c r="H12" s="68">
        <f t="shared" si="0"/>
        <v>0</v>
      </c>
      <c r="I12" s="22">
        <f t="shared" si="1"/>
        <v>0</v>
      </c>
      <c r="L12" s="71"/>
      <c r="M12" s="71"/>
    </row>
    <row r="13" spans="2:29" x14ac:dyDescent="0.25">
      <c r="B13" s="85"/>
      <c r="C13" s="21" t="s">
        <v>86</v>
      </c>
      <c r="D13" s="21">
        <f>Outubro!$D$16</f>
        <v>0</v>
      </c>
      <c r="E13" s="21">
        <f>Outubro!$F$9+Outubro!$H$15</f>
        <v>0</v>
      </c>
      <c r="F13" s="21">
        <f>Outubro!$E$70</f>
        <v>0</v>
      </c>
      <c r="G13" s="67">
        <f t="shared" si="2"/>
        <v>0</v>
      </c>
      <c r="H13" s="68">
        <f t="shared" si="0"/>
        <v>0</v>
      </c>
      <c r="I13" s="22">
        <f t="shared" si="1"/>
        <v>0</v>
      </c>
      <c r="L13" s="71"/>
      <c r="M13" s="71"/>
    </row>
    <row r="14" spans="2:29" x14ac:dyDescent="0.25">
      <c r="B14" s="85"/>
      <c r="C14" s="21" t="s">
        <v>87</v>
      </c>
      <c r="D14" s="21">
        <f>Novembro!$D$16</f>
        <v>0</v>
      </c>
      <c r="E14" s="21">
        <f>Novembro!$F$9+Novembro!$H$15</f>
        <v>0</v>
      </c>
      <c r="F14" s="21">
        <f>Novembro!$E$70</f>
        <v>0</v>
      </c>
      <c r="G14" s="67">
        <f t="shared" si="2"/>
        <v>0</v>
      </c>
      <c r="H14" s="68">
        <f t="shared" si="0"/>
        <v>0</v>
      </c>
      <c r="I14" s="22">
        <f t="shared" si="1"/>
        <v>0</v>
      </c>
      <c r="L14" s="71"/>
      <c r="M14" s="71"/>
    </row>
    <row r="15" spans="2:29" x14ac:dyDescent="0.25">
      <c r="B15" s="85"/>
      <c r="C15" s="21" t="s">
        <v>88</v>
      </c>
      <c r="D15" s="21">
        <f>Dezembro!$D$16</f>
        <v>0</v>
      </c>
      <c r="E15" s="21">
        <f>Dezembro!$F$9+Dezembro!$H$15</f>
        <v>0</v>
      </c>
      <c r="F15" s="21">
        <f>Dezembro!$E$70</f>
        <v>0</v>
      </c>
      <c r="G15" s="67">
        <f t="shared" si="2"/>
        <v>0</v>
      </c>
      <c r="H15" s="68">
        <f t="shared" si="0"/>
        <v>0</v>
      </c>
      <c r="I15" s="22">
        <f t="shared" si="1"/>
        <v>0</v>
      </c>
      <c r="L15" s="71"/>
      <c r="M15" s="71"/>
    </row>
    <row r="16" spans="2:29" x14ac:dyDescent="0.25">
      <c r="B16" s="85"/>
      <c r="C16" s="64" t="s">
        <v>41</v>
      </c>
      <c r="D16" s="33">
        <f>SUM(D4:D15)</f>
        <v>0</v>
      </c>
      <c r="E16" s="34">
        <f>SUM(E4:E15)</f>
        <v>0</v>
      </c>
      <c r="F16" s="33">
        <f>SUM(F4:F15)</f>
        <v>0</v>
      </c>
      <c r="G16" s="69">
        <f>SUM(G4:G15)</f>
        <v>0</v>
      </c>
      <c r="H16" s="70">
        <f t="shared" si="0"/>
        <v>0</v>
      </c>
      <c r="I16" s="35">
        <f t="shared" si="1"/>
        <v>0</v>
      </c>
      <c r="L16" s="71"/>
      <c r="M16" s="71"/>
    </row>
    <row r="17" spans="2:14" x14ac:dyDescent="0.25">
      <c r="B17" s="36"/>
      <c r="C17" s="37"/>
      <c r="D17" s="37"/>
      <c r="E17" s="37"/>
      <c r="F17" s="37"/>
      <c r="G17" s="37"/>
      <c r="H17" s="38"/>
      <c r="I17" s="38"/>
      <c r="L17" s="71"/>
      <c r="M17" s="71"/>
    </row>
    <row r="18" spans="2:14" x14ac:dyDescent="0.25">
      <c r="B18" s="36"/>
      <c r="C18" s="64" t="s">
        <v>89</v>
      </c>
      <c r="D18" s="33">
        <f>AVERAGE(D4:D15)</f>
        <v>0</v>
      </c>
      <c r="E18" s="33">
        <f>AVERAGE(E4:E15)</f>
        <v>0</v>
      </c>
      <c r="F18" s="33">
        <f t="shared" ref="F18:G18" si="3">AVERAGE(F4:F15)</f>
        <v>0</v>
      </c>
      <c r="G18" s="69">
        <f t="shared" si="3"/>
        <v>0</v>
      </c>
      <c r="H18" s="70">
        <f>IFERROR(G18/D18,0)</f>
        <v>0</v>
      </c>
      <c r="I18" s="35">
        <f>IFERROR(E18/D18,0)</f>
        <v>0</v>
      </c>
    </row>
    <row r="19" spans="2:14" x14ac:dyDescent="0.25">
      <c r="N19" s="39"/>
    </row>
  </sheetData>
  <mergeCells count="10">
    <mergeCell ref="L11:M11"/>
    <mergeCell ref="I2:I3"/>
    <mergeCell ref="L3:M3"/>
    <mergeCell ref="H2:H3"/>
    <mergeCell ref="B2:B16"/>
    <mergeCell ref="C2:C3"/>
    <mergeCell ref="D2:D3"/>
    <mergeCell ref="F2:F3"/>
    <mergeCell ref="G2:G3"/>
    <mergeCell ref="E2:E3"/>
  </mergeCells>
  <conditionalFormatting sqref="I4:I16">
    <cfRule type="cellIs" dxfId="1320" priority="7" operator="greaterThan">
      <formula>$O$4</formula>
    </cfRule>
    <cfRule type="cellIs" dxfId="1319" priority="8" operator="between">
      <formula>$O$4</formula>
      <formula>$O$5</formula>
    </cfRule>
    <cfRule type="cellIs" dxfId="1318" priority="9" operator="between">
      <formula>$O$5</formula>
      <formula>$O$6</formula>
    </cfRule>
    <cfRule type="cellIs" dxfId="1317" priority="10" operator="between">
      <formula>$O$6</formula>
      <formula>$O$7</formula>
    </cfRule>
    <cfRule type="cellIs" dxfId="1316" priority="11" operator="between">
      <formula>$O$7</formula>
      <formula>$O$8</formula>
    </cfRule>
    <cfRule type="cellIs" dxfId="1315" priority="12" operator="lessThan">
      <formula>$O$8</formula>
    </cfRule>
  </conditionalFormatting>
  <conditionalFormatting sqref="I18">
    <cfRule type="cellIs" dxfId="1314" priority="1" operator="greaterThan">
      <formula>$O$4</formula>
    </cfRule>
    <cfRule type="cellIs" dxfId="1313" priority="2" operator="between">
      <formula>$O$4</formula>
      <formula>$O$5</formula>
    </cfRule>
    <cfRule type="cellIs" dxfId="1312" priority="3" operator="between">
      <formula>$O$5</formula>
      <formula>$O$6</formula>
    </cfRule>
    <cfRule type="cellIs" dxfId="1311" priority="4" operator="between">
      <formula>$O$6</formula>
      <formula>$O$7</formula>
    </cfRule>
    <cfRule type="cellIs" dxfId="1310" priority="5" operator="between">
      <formula>$O$7</formula>
      <formula>$O$8</formula>
    </cfRule>
    <cfRule type="cellIs" dxfId="1309" priority="6" operator="lessThan">
      <formula>$O$8</formula>
    </cfRule>
  </conditionalFormatting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14</vt:i4>
      </vt:variant>
    </vt:vector>
  </HeadingPairs>
  <TitlesOfParts>
    <vt:vector size="14" baseType="lpstr">
      <vt:lpstr>Janeiro</vt:lpstr>
      <vt:lpstr>Lista de Gastos</vt:lpstr>
      <vt:lpstr>Fevereiro</vt:lpstr>
      <vt:lpstr>Março</vt:lpstr>
      <vt:lpstr>Abril</vt:lpstr>
      <vt:lpstr>Maio</vt:lpstr>
      <vt:lpstr>Junho</vt:lpstr>
      <vt:lpstr>Julho</vt:lpstr>
      <vt:lpstr>Agosto</vt:lpstr>
      <vt:lpstr>Setembro</vt:lpstr>
      <vt:lpstr>Outubro</vt:lpstr>
      <vt:lpstr>Novembro</vt:lpstr>
      <vt:lpstr>Dezembro</vt:lpstr>
      <vt:lpstr>Resumo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Bruno</dc:creator>
  <cp:lastModifiedBy>Asus</cp:lastModifiedBy>
  <dcterms:created xsi:type="dcterms:W3CDTF">2015-06-05T18:19:34Z</dcterms:created>
  <dcterms:modified xsi:type="dcterms:W3CDTF">2023-11-21T20:51:53Z</dcterms:modified>
</cp:coreProperties>
</file>